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as.roubal\Desktop\ZS Gen. Janouska\Specifikace materialu\"/>
    </mc:Choice>
  </mc:AlternateContent>
  <bookViews>
    <workbookView xWindow="-105" yWindow="-105" windowWidth="38625" windowHeight="2122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I84" i="1" l="1"/>
  <c r="G82" i="1"/>
  <c r="I82" i="1" s="1"/>
  <c r="G79" i="1"/>
  <c r="I79" i="1" s="1"/>
  <c r="G80" i="1" l="1"/>
  <c r="I80" i="1" s="1"/>
  <c r="G45" i="1"/>
  <c r="I45" i="1" s="1"/>
  <c r="G43" i="1"/>
  <c r="I43" i="1" s="1"/>
  <c r="G42" i="1"/>
  <c r="I42" i="1" s="1"/>
  <c r="G36" i="1"/>
  <c r="I36" i="1" s="1"/>
  <c r="G35" i="1"/>
  <c r="I35" i="1" s="1"/>
  <c r="G34" i="1"/>
  <c r="I34" i="1" s="1"/>
  <c r="G33" i="1"/>
  <c r="I33" i="1" s="1"/>
  <c r="G27" i="1"/>
  <c r="I27" i="1" s="1"/>
  <c r="G26" i="1"/>
  <c r="I26" i="1" s="1"/>
  <c r="G25" i="1"/>
  <c r="I25" i="1" s="1"/>
  <c r="G24" i="1"/>
  <c r="I24" i="1" s="1"/>
  <c r="G20" i="1"/>
  <c r="I20" i="1" s="1"/>
  <c r="G18" i="1"/>
  <c r="I18" i="1" s="1"/>
  <c r="G17" i="1"/>
  <c r="I17" i="1" s="1"/>
  <c r="G14" i="1"/>
  <c r="I14" i="1" s="1"/>
  <c r="G13" i="1"/>
  <c r="I13" i="1" s="1"/>
  <c r="G97" i="1"/>
  <c r="I97" i="1" s="1"/>
  <c r="G93" i="1"/>
  <c r="I93" i="1" s="1"/>
  <c r="G92" i="1"/>
  <c r="I92" i="1" s="1"/>
  <c r="G91" i="1"/>
  <c r="I91" i="1" s="1"/>
  <c r="G76" i="1"/>
  <c r="I76" i="1" s="1"/>
  <c r="G72" i="1"/>
  <c r="I72" i="1" s="1"/>
  <c r="I71" i="1"/>
  <c r="I70" i="1"/>
  <c r="I66" i="1"/>
  <c r="I65" i="1"/>
  <c r="G64" i="1"/>
  <c r="I64" i="1" s="1"/>
  <c r="G63" i="1"/>
  <c r="I63" i="1" s="1"/>
  <c r="G62" i="1"/>
  <c r="I62" i="1" s="1"/>
  <c r="G55" i="1"/>
  <c r="I55" i="1" s="1"/>
  <c r="G54" i="1"/>
  <c r="I54" i="1" s="1"/>
  <c r="G53" i="1"/>
  <c r="I53" i="1" s="1"/>
  <c r="G52" i="1"/>
  <c r="I52" i="1" s="1"/>
  <c r="G6" i="1"/>
  <c r="I6" i="1" s="1"/>
  <c r="G8" i="1"/>
  <c r="I8" i="1" s="1"/>
  <c r="G7" i="1"/>
  <c r="I7" i="1" s="1"/>
  <c r="I38" i="1" l="1"/>
  <c r="I30" i="1"/>
  <c r="I47" i="1"/>
  <c r="I21" i="1"/>
  <c r="G153" i="1"/>
  <c r="I153" i="1" s="1"/>
  <c r="G152" i="1"/>
  <c r="I152" i="1" s="1"/>
  <c r="G151" i="1"/>
  <c r="I151" i="1" s="1"/>
  <c r="G150" i="1"/>
  <c r="I150" i="1" s="1"/>
  <c r="G149" i="1"/>
  <c r="I149" i="1" s="1"/>
  <c r="G148" i="1"/>
  <c r="I148" i="1" s="1"/>
  <c r="G147" i="1"/>
  <c r="I147" i="1" s="1"/>
  <c r="G146" i="1"/>
  <c r="I146" i="1" s="1"/>
  <c r="G145" i="1"/>
  <c r="I145" i="1" s="1"/>
  <c r="G144" i="1"/>
  <c r="I144" i="1" s="1"/>
  <c r="G143" i="1"/>
  <c r="I143" i="1" s="1"/>
  <c r="G142" i="1"/>
  <c r="I142" i="1" s="1"/>
  <c r="G141" i="1"/>
  <c r="I141" i="1" s="1"/>
  <c r="G140" i="1"/>
  <c r="I140" i="1" s="1"/>
  <c r="G139" i="1"/>
  <c r="I139" i="1" s="1"/>
  <c r="G138" i="1"/>
  <c r="I138" i="1" s="1"/>
  <c r="G137" i="1"/>
  <c r="I137" i="1" s="1"/>
  <c r="G136" i="1"/>
  <c r="I136" i="1" s="1"/>
  <c r="G135" i="1"/>
  <c r="I135" i="1" s="1"/>
  <c r="G134" i="1"/>
  <c r="I134" i="1" s="1"/>
  <c r="G133" i="1"/>
  <c r="I133" i="1" s="1"/>
  <c r="G132" i="1"/>
  <c r="I132" i="1" s="1"/>
  <c r="G131" i="1"/>
  <c r="I131" i="1" s="1"/>
  <c r="G130" i="1"/>
  <c r="I130" i="1" s="1"/>
  <c r="G129" i="1"/>
  <c r="I129" i="1" s="1"/>
  <c r="G128" i="1"/>
  <c r="I128" i="1" s="1"/>
  <c r="G127" i="1"/>
  <c r="I127" i="1" s="1"/>
  <c r="G126" i="1"/>
  <c r="I126" i="1" s="1"/>
  <c r="G125" i="1"/>
  <c r="I125" i="1" s="1"/>
  <c r="G124" i="1"/>
  <c r="I124" i="1" s="1"/>
  <c r="G123" i="1"/>
  <c r="I123" i="1" s="1"/>
  <c r="G122" i="1"/>
  <c r="I122" i="1" s="1"/>
  <c r="G118" i="1"/>
  <c r="I118" i="1" s="1"/>
  <c r="G117" i="1"/>
  <c r="I117" i="1" s="1"/>
  <c r="G116" i="1"/>
  <c r="I116" i="1" s="1"/>
  <c r="G115" i="1"/>
  <c r="I115" i="1" s="1"/>
  <c r="G114" i="1"/>
  <c r="I114" i="1" s="1"/>
  <c r="G113" i="1"/>
  <c r="I113" i="1" s="1"/>
  <c r="G112" i="1"/>
  <c r="I112" i="1" s="1"/>
  <c r="G111" i="1"/>
  <c r="I111" i="1" s="1"/>
  <c r="G110" i="1"/>
  <c r="I110" i="1" s="1"/>
  <c r="G109" i="1"/>
  <c r="I109" i="1" s="1"/>
  <c r="G108" i="1"/>
  <c r="I108" i="1" s="1"/>
  <c r="G107" i="1"/>
  <c r="I107" i="1" s="1"/>
  <c r="G106" i="1"/>
  <c r="I106" i="1" s="1"/>
  <c r="G105" i="1"/>
  <c r="I105" i="1" s="1"/>
  <c r="G104" i="1"/>
  <c r="I104" i="1" s="1"/>
  <c r="G103" i="1"/>
  <c r="I103" i="1" s="1"/>
  <c r="G102" i="1"/>
  <c r="I102" i="1" s="1"/>
  <c r="G101" i="1"/>
  <c r="I101" i="1" s="1"/>
  <c r="G100" i="1"/>
  <c r="I100" i="1" s="1"/>
  <c r="G99" i="1"/>
  <c r="I99" i="1" s="1"/>
  <c r="G98" i="1"/>
  <c r="I98" i="1" s="1"/>
  <c r="G96" i="1"/>
  <c r="I96" i="1" s="1"/>
  <c r="G95" i="1"/>
  <c r="I95" i="1" s="1"/>
  <c r="G94" i="1"/>
  <c r="I94" i="1" s="1"/>
  <c r="G90" i="1"/>
  <c r="I90" i="1" s="1"/>
  <c r="I154" i="1" l="1"/>
  <c r="I119" i="1"/>
</calcChain>
</file>

<file path=xl/sharedStrings.xml><?xml version="1.0" encoding="utf-8"?>
<sst xmlns="http://schemas.openxmlformats.org/spreadsheetml/2006/main" count="205" uniqueCount="125">
  <si>
    <t>Pol.</t>
  </si>
  <si>
    <t>Součást</t>
  </si>
  <si>
    <t>Ks</t>
  </si>
  <si>
    <t>Průřez</t>
  </si>
  <si>
    <t>Délka</t>
  </si>
  <si>
    <t>Váha</t>
  </si>
  <si>
    <t>Mat.</t>
  </si>
  <si>
    <t>Poznámka</t>
  </si>
  <si>
    <t>označení</t>
  </si>
  <si>
    <t>tl.</t>
  </si>
  <si>
    <t xml:space="preserve">jedn.  mm </t>
  </si>
  <si>
    <t>celk.          m</t>
  </si>
  <si>
    <t>kg/bm</t>
  </si>
  <si>
    <t>celkem kg</t>
  </si>
  <si>
    <t>celkem</t>
  </si>
  <si>
    <t>Překlad</t>
  </si>
  <si>
    <t>L 50 x 50</t>
  </si>
  <si>
    <t>Sloupek</t>
  </si>
  <si>
    <t>Úložný a temenní plech</t>
  </si>
  <si>
    <t>P10 x 130</t>
  </si>
  <si>
    <t>Plech ostění</t>
  </si>
  <si>
    <t>Spojovací svorník</t>
  </si>
  <si>
    <t>M12</t>
  </si>
  <si>
    <t>Kotevní šrouby</t>
  </si>
  <si>
    <t>chemická kotva</t>
  </si>
  <si>
    <t>Zábradlí</t>
  </si>
  <si>
    <t>Konzolová stříška</t>
  </si>
  <si>
    <t>kg</t>
  </si>
  <si>
    <t>kadmiovaná závitová tyč</t>
  </si>
  <si>
    <t>P5 x 200</t>
  </si>
  <si>
    <t>pozink</t>
  </si>
  <si>
    <t>Ocel celkem :</t>
  </si>
  <si>
    <t>Rampa - okování hrany</t>
  </si>
  <si>
    <t>Rampa - ocelový nárazník</t>
  </si>
  <si>
    <t>Závitová tyč nárazníku</t>
  </si>
  <si>
    <t>kadmiovaná</t>
  </si>
  <si>
    <t>do chemické malty</t>
  </si>
  <si>
    <t>Stříška nad horní podestou schodiště</t>
  </si>
  <si>
    <t>Z1</t>
  </si>
  <si>
    <t>Z2</t>
  </si>
  <si>
    <t>Z3</t>
  </si>
  <si>
    <t>Z4</t>
  </si>
  <si>
    <t xml:space="preserve">Překlad </t>
  </si>
  <si>
    <t>R3</t>
  </si>
  <si>
    <t>R1</t>
  </si>
  <si>
    <t>R2</t>
  </si>
  <si>
    <t>Překlady :</t>
  </si>
  <si>
    <t>Z5</t>
  </si>
  <si>
    <t>a</t>
  </si>
  <si>
    <t>b</t>
  </si>
  <si>
    <t>c</t>
  </si>
  <si>
    <t>d</t>
  </si>
  <si>
    <t>e</t>
  </si>
  <si>
    <t>Z6</t>
  </si>
  <si>
    <t>Jackel</t>
  </si>
  <si>
    <t>50/50</t>
  </si>
  <si>
    <t>zavětrování</t>
  </si>
  <si>
    <t>tyč Ø10</t>
  </si>
  <si>
    <t>Z7</t>
  </si>
  <si>
    <t>Z8</t>
  </si>
  <si>
    <t>L 40 x 40</t>
  </si>
  <si>
    <t>Okování hrany podlah. váhy</t>
  </si>
  <si>
    <t>Z9</t>
  </si>
  <si>
    <t>P10 x 500</t>
  </si>
  <si>
    <t>Schodiště s podestou</t>
  </si>
  <si>
    <t>U č. 220</t>
  </si>
  <si>
    <t>Stupeň pororošt 1100/305</t>
  </si>
  <si>
    <t>34/38/40</t>
  </si>
  <si>
    <t>40 x 10,32</t>
  </si>
  <si>
    <t>2 x 55,0</t>
  </si>
  <si>
    <t>Příčník</t>
  </si>
  <si>
    <t>U č. 100</t>
  </si>
  <si>
    <t>Patní příčník</t>
  </si>
  <si>
    <t>80/80</t>
  </si>
  <si>
    <t>Kotevní plechy zábradlí</t>
  </si>
  <si>
    <t>250/130/10</t>
  </si>
  <si>
    <t>0,3m2</t>
  </si>
  <si>
    <t>Zavětrování</t>
  </si>
  <si>
    <t>L 50/50</t>
  </si>
  <si>
    <t xml:space="preserve">Kotevní, spojovací prvky, prořez 10% </t>
  </si>
  <si>
    <t>Sloupky</t>
  </si>
  <si>
    <t>60/60</t>
  </si>
  <si>
    <t>Příčníky</t>
  </si>
  <si>
    <t>I č.100</t>
  </si>
  <si>
    <t>Krokve U č.100</t>
  </si>
  <si>
    <t>U č.100</t>
  </si>
  <si>
    <t>L50/50</t>
  </si>
  <si>
    <t>Trapézový plech v.50 tl.0,8</t>
  </si>
  <si>
    <t>2x 9m2</t>
  </si>
  <si>
    <t>Kotevní plechy</t>
  </si>
  <si>
    <t>2x 0,075</t>
  </si>
  <si>
    <t>Rám</t>
  </si>
  <si>
    <t>40/6</t>
  </si>
  <si>
    <t>Výplň -tyč</t>
  </si>
  <si>
    <t>Ø10</t>
  </si>
  <si>
    <t>60/10</t>
  </si>
  <si>
    <t>Madlo</t>
  </si>
  <si>
    <t>Kotevní plechy tl.10</t>
  </si>
  <si>
    <t>2x 0,2</t>
  </si>
  <si>
    <t>Konzoly</t>
  </si>
  <si>
    <t>Kotvy - plech</t>
  </si>
  <si>
    <t>200/300/12</t>
  </si>
  <si>
    <t>2x 0,24</t>
  </si>
  <si>
    <t>2x 7,1m2</t>
  </si>
  <si>
    <r>
      <t>I</t>
    </r>
    <r>
      <rPr>
        <sz val="9"/>
        <color theme="1"/>
        <rFont val="Arial"/>
        <family val="2"/>
        <charset val="238"/>
      </rPr>
      <t>100</t>
    </r>
  </si>
  <si>
    <r>
      <t>I</t>
    </r>
    <r>
      <rPr>
        <sz val="9"/>
        <color theme="1"/>
        <rFont val="Arial"/>
        <family val="2"/>
        <charset val="238"/>
      </rPr>
      <t>80</t>
    </r>
  </si>
  <si>
    <t>Únikové schodiště:</t>
  </si>
  <si>
    <t>Schodnice</t>
  </si>
  <si>
    <t>Čelo horní podesty</t>
  </si>
  <si>
    <t>Podesta pororošt 1300 /1400</t>
  </si>
  <si>
    <t>žárově zinkováno</t>
  </si>
  <si>
    <t>Podchycení obvodového pláště pro otvory v 1.NP</t>
  </si>
  <si>
    <t>Ocelový sloupek</t>
  </si>
  <si>
    <t>VZT nasávací hlavice</t>
  </si>
  <si>
    <t>Jackelová konstrukce</t>
  </si>
  <si>
    <t>kotva</t>
  </si>
  <si>
    <t>Rampa 1.PP</t>
  </si>
  <si>
    <t>I č.50</t>
  </si>
  <si>
    <t>Z10</t>
  </si>
  <si>
    <t>ostatní</t>
  </si>
  <si>
    <t>3x 0,25</t>
  </si>
  <si>
    <t>U č.120</t>
  </si>
  <si>
    <t>Z11</t>
  </si>
  <si>
    <t>Okování hrany VZT komínů</t>
  </si>
  <si>
    <t>Závěsný plech pro výtah. kotvu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</si>
</sst>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0.5"/>
      <color theme="1"/>
      <name val="Arial"/>
      <family val="2"/>
      <charset val="238"/>
    </font>
    <font>
      <b/>
      <sz val="9"/>
      <color theme="1"/>
      <name val="Arial Narrow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Symbol"/>
      <family val="1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b/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0" borderId="18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7" xfId="0" applyFont="1" applyBorder="1" applyAlignment="1">
      <alignment horizontal="right"/>
    </xf>
    <xf numFmtId="0" fontId="1" fillId="0" borderId="19" xfId="0" applyFont="1" applyBorder="1" applyAlignment="1">
      <alignment horizontal="right"/>
    </xf>
    <xf numFmtId="0" fontId="1" fillId="0" borderId="20" xfId="0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2" fillId="0" borderId="13" xfId="0" applyFont="1" applyBorder="1" applyAlignment="1">
      <alignment horizontal="left"/>
    </xf>
    <xf numFmtId="164" fontId="1" fillId="0" borderId="18" xfId="0" applyNumberFormat="1" applyFont="1" applyBorder="1" applyAlignment="1">
      <alignment horizontal="right"/>
    </xf>
    <xf numFmtId="0" fontId="5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/>
    </xf>
    <xf numFmtId="0" fontId="5" fillId="0" borderId="20" xfId="0" applyFont="1" applyBorder="1" applyAlignment="1">
      <alignment horizontal="center" vertical="center"/>
    </xf>
    <xf numFmtId="164" fontId="5" fillId="0" borderId="19" xfId="0" applyNumberFormat="1" applyFont="1" applyBorder="1" applyAlignment="1">
      <alignment horizontal="right" vertical="center"/>
    </xf>
    <xf numFmtId="164" fontId="5" fillId="0" borderId="14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right" vertical="center"/>
    </xf>
    <xf numFmtId="164" fontId="5" fillId="0" borderId="20" xfId="0" applyNumberFormat="1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9" xfId="0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center" vertical="center"/>
    </xf>
    <xf numFmtId="3" fontId="5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2" fontId="5" fillId="0" borderId="20" xfId="0" applyNumberFormat="1" applyFont="1" applyBorder="1" applyAlignment="1">
      <alignment horizontal="center" vertical="center"/>
    </xf>
    <xf numFmtId="2" fontId="5" fillId="0" borderId="19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8" fillId="0" borderId="13" xfId="0" applyFont="1" applyBorder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/>
    </xf>
    <xf numFmtId="164" fontId="5" fillId="0" borderId="19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2" fontId="5" fillId="0" borderId="1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8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center"/>
    </xf>
    <xf numFmtId="164" fontId="11" fillId="2" borderId="32" xfId="0" applyNumberFormat="1" applyFont="1" applyFill="1" applyBorder="1" applyAlignment="1">
      <alignment horizontal="right" vertical="center"/>
    </xf>
    <xf numFmtId="164" fontId="5" fillId="0" borderId="20" xfId="0" applyNumberFormat="1" applyFont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left" vertical="center"/>
    </xf>
    <xf numFmtId="0" fontId="13" fillId="0" borderId="19" xfId="0" applyFont="1" applyFill="1" applyBorder="1" applyAlignment="1">
      <alignment horizontal="center" vertical="center"/>
    </xf>
    <xf numFmtId="2" fontId="13" fillId="0" borderId="13" xfId="0" applyNumberFormat="1" applyFont="1" applyFill="1" applyBorder="1" applyAlignment="1">
      <alignment horizontal="center" vertical="center"/>
    </xf>
    <xf numFmtId="164" fontId="13" fillId="0" borderId="19" xfId="0" applyNumberFormat="1" applyFont="1" applyFill="1" applyBorder="1" applyAlignment="1">
      <alignment horizontal="right" vertical="center"/>
    </xf>
    <xf numFmtId="3" fontId="13" fillId="0" borderId="13" xfId="0" applyNumberFormat="1" applyFont="1" applyFill="1" applyBorder="1" applyAlignment="1">
      <alignment horizontal="center" vertical="center"/>
    </xf>
    <xf numFmtId="164" fontId="13" fillId="0" borderId="19" xfId="0" applyNumberFormat="1" applyFont="1" applyFill="1" applyBorder="1" applyAlignment="1">
      <alignment horizontal="center" vertical="center"/>
    </xf>
    <xf numFmtId="164" fontId="13" fillId="0" borderId="13" xfId="0" applyNumberFormat="1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2" fontId="13" fillId="0" borderId="19" xfId="0" applyNumberFormat="1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2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/>
    </xf>
    <xf numFmtId="0" fontId="12" fillId="0" borderId="13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left" vertical="center" indent="1"/>
    </xf>
    <xf numFmtId="0" fontId="2" fillId="2" borderId="28" xfId="0" applyFont="1" applyFill="1" applyBorder="1" applyAlignment="1">
      <alignment horizontal="left" vertical="center" indent="1"/>
    </xf>
    <xf numFmtId="0" fontId="2" fillId="2" borderId="19" xfId="0" applyFont="1" applyFill="1" applyBorder="1" applyAlignment="1">
      <alignment horizontal="left" vertical="center" indent="1"/>
    </xf>
    <xf numFmtId="0" fontId="11" fillId="2" borderId="31" xfId="0" applyFont="1" applyFill="1" applyBorder="1" applyAlignment="1">
      <alignment horizontal="left" vertical="center" indent="1"/>
    </xf>
    <xf numFmtId="0" fontId="11" fillId="2" borderId="32" xfId="0" applyFont="1" applyFill="1" applyBorder="1" applyAlignment="1">
      <alignment horizontal="left" vertical="center" indent="1"/>
    </xf>
    <xf numFmtId="0" fontId="11" fillId="2" borderId="32" xfId="0" applyFont="1" applyFill="1" applyBorder="1" applyAlignment="1">
      <alignment horizontal="left" vertical="center"/>
    </xf>
    <xf numFmtId="0" fontId="11" fillId="2" borderId="33" xfId="0" applyFont="1" applyFill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 indent="1"/>
    </xf>
    <xf numFmtId="0" fontId="5" fillId="0" borderId="27" xfId="0" applyFont="1" applyBorder="1" applyAlignment="1">
      <alignment horizontal="left" vertical="center" indent="1"/>
    </xf>
    <xf numFmtId="0" fontId="5" fillId="0" borderId="28" xfId="0" applyFont="1" applyBorder="1" applyAlignment="1">
      <alignment horizontal="left" vertical="center" indent="1"/>
    </xf>
    <xf numFmtId="0" fontId="5" fillId="0" borderId="19" xfId="0" applyFont="1" applyBorder="1" applyAlignment="1">
      <alignment horizontal="left" vertical="center" inden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3" fillId="0" borderId="27" xfId="0" applyFont="1" applyFill="1" applyBorder="1" applyAlignment="1">
      <alignment horizontal="left" vertical="center" indent="1"/>
    </xf>
    <xf numFmtId="0" fontId="13" fillId="0" borderId="19" xfId="0" applyFont="1" applyFill="1" applyBorder="1" applyAlignment="1">
      <alignment horizontal="left" vertical="center" indent="1"/>
    </xf>
    <xf numFmtId="0" fontId="0" fillId="0" borderId="2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27" xfId="0" applyBorder="1" applyAlignment="1">
      <alignment horizontal="center"/>
    </xf>
    <xf numFmtId="0" fontId="0" fillId="0" borderId="19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4"/>
  <sheetViews>
    <sheetView showGridLines="0" tabSelected="1" view="pageLayout" zoomScale="166" zoomScalePageLayoutView="166" workbookViewId="0">
      <selection activeCell="H85" sqref="H85:I85"/>
    </sheetView>
  </sheetViews>
  <sheetFormatPr defaultRowHeight="15" x14ac:dyDescent="0.25"/>
  <cols>
    <col min="1" max="1" width="5" customWidth="1"/>
    <col min="2" max="2" width="20.5703125" customWidth="1"/>
    <col min="3" max="3" width="5" customWidth="1"/>
    <col min="5" max="5" width="2.5703125" customWidth="1"/>
    <col min="6" max="6" width="7" customWidth="1"/>
    <col min="7" max="7" width="9.5703125" customWidth="1"/>
    <col min="8" max="8" width="7" customWidth="1"/>
    <col min="9" max="9" width="10.140625" customWidth="1"/>
    <col min="10" max="10" width="8.140625" customWidth="1"/>
    <col min="11" max="11" width="14.7109375" customWidth="1"/>
  </cols>
  <sheetData>
    <row r="1" spans="1:11" x14ac:dyDescent="0.25">
      <c r="A1" s="147" t="s">
        <v>0</v>
      </c>
      <c r="B1" s="147" t="s">
        <v>1</v>
      </c>
      <c r="C1" s="147" t="s">
        <v>2</v>
      </c>
      <c r="D1" s="153" t="s">
        <v>3</v>
      </c>
      <c r="E1" s="154"/>
      <c r="F1" s="153" t="s">
        <v>4</v>
      </c>
      <c r="G1" s="154"/>
      <c r="H1" s="153" t="s">
        <v>5</v>
      </c>
      <c r="I1" s="154"/>
      <c r="J1" s="147" t="s">
        <v>6</v>
      </c>
      <c r="K1" s="149" t="s">
        <v>7</v>
      </c>
    </row>
    <row r="2" spans="1:11" ht="70.5" customHeight="1" x14ac:dyDescent="0.25">
      <c r="A2" s="148"/>
      <c r="B2" s="148"/>
      <c r="C2" s="148"/>
      <c r="D2" s="72" t="s">
        <v>8</v>
      </c>
      <c r="E2" s="73" t="s">
        <v>9</v>
      </c>
      <c r="F2" s="74" t="s">
        <v>10</v>
      </c>
      <c r="G2" s="75" t="s">
        <v>11</v>
      </c>
      <c r="H2" s="72" t="s">
        <v>12</v>
      </c>
      <c r="I2" s="73" t="s">
        <v>13</v>
      </c>
      <c r="J2" s="148"/>
      <c r="K2" s="150"/>
    </row>
    <row r="3" spans="1:11" ht="5.85" customHeight="1" x14ac:dyDescent="0.25">
      <c r="A3" s="70"/>
      <c r="B3" s="70"/>
      <c r="C3" s="70"/>
      <c r="D3" s="70"/>
      <c r="E3" s="70"/>
      <c r="F3" s="71"/>
      <c r="G3" s="71"/>
      <c r="H3" s="70"/>
      <c r="I3" s="70"/>
      <c r="J3" s="70"/>
      <c r="K3" s="70"/>
    </row>
    <row r="4" spans="1:11" ht="20.25" customHeight="1" x14ac:dyDescent="0.25">
      <c r="A4" s="133" t="s">
        <v>46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</row>
    <row r="5" spans="1:11" ht="5.85" customHeight="1" x14ac:dyDescent="0.25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18.399999999999999" customHeight="1" x14ac:dyDescent="0.25">
      <c r="A6" s="48" t="s">
        <v>44</v>
      </c>
      <c r="B6" s="52" t="s">
        <v>42</v>
      </c>
      <c r="C6" s="48">
        <v>2</v>
      </c>
      <c r="D6" s="56" t="s">
        <v>104</v>
      </c>
      <c r="E6" s="53"/>
      <c r="F6" s="48">
        <v>1600</v>
      </c>
      <c r="G6" s="58">
        <f>C6*F6/1000</f>
        <v>3.2</v>
      </c>
      <c r="H6" s="48">
        <v>8.34</v>
      </c>
      <c r="I6" s="42">
        <f>G6*H6</f>
        <v>26.688000000000002</v>
      </c>
      <c r="J6" s="55">
        <v>11375</v>
      </c>
      <c r="K6" s="53"/>
    </row>
    <row r="7" spans="1:11" ht="18.399999999999999" customHeight="1" x14ac:dyDescent="0.25">
      <c r="A7" s="79" t="s">
        <v>45</v>
      </c>
      <c r="B7" s="40" t="s">
        <v>15</v>
      </c>
      <c r="C7" s="48">
        <v>9</v>
      </c>
      <c r="D7" s="56" t="s">
        <v>105</v>
      </c>
      <c r="E7" s="53"/>
      <c r="F7" s="48">
        <v>800</v>
      </c>
      <c r="G7" s="58">
        <f>C7*F7/1000</f>
        <v>7.2</v>
      </c>
      <c r="H7" s="48">
        <v>5.94</v>
      </c>
      <c r="I7" s="42">
        <f>G7*H7</f>
        <v>42.768000000000001</v>
      </c>
      <c r="J7" s="55">
        <v>11375</v>
      </c>
      <c r="K7" s="53"/>
    </row>
    <row r="8" spans="1:11" ht="18.399999999999999" customHeight="1" x14ac:dyDescent="0.25">
      <c r="A8" s="79" t="s">
        <v>43</v>
      </c>
      <c r="B8" s="40" t="s">
        <v>15</v>
      </c>
      <c r="C8" s="39">
        <v>2</v>
      </c>
      <c r="D8" s="40" t="s">
        <v>16</v>
      </c>
      <c r="E8" s="41">
        <v>5</v>
      </c>
      <c r="F8" s="39">
        <v>1250</v>
      </c>
      <c r="G8" s="57">
        <f t="shared" ref="G8" si="0">C8*F8/1000</f>
        <v>2.5</v>
      </c>
      <c r="H8" s="39">
        <v>3.77</v>
      </c>
      <c r="I8" s="46">
        <f t="shared" ref="I8" si="1">G8*H8</f>
        <v>9.4250000000000007</v>
      </c>
      <c r="J8" s="54">
        <v>11375</v>
      </c>
      <c r="K8" s="53"/>
    </row>
    <row r="9" spans="1:11" ht="5.85" customHeight="1" x14ac:dyDescent="0.25">
      <c r="A9" s="78"/>
      <c r="B9" s="61"/>
      <c r="C9" s="60"/>
      <c r="D9" s="61"/>
      <c r="E9" s="60"/>
      <c r="F9" s="60"/>
      <c r="G9" s="76"/>
      <c r="H9" s="60"/>
      <c r="I9" s="63"/>
      <c r="J9" s="77"/>
      <c r="K9" s="60"/>
    </row>
    <row r="10" spans="1:11" ht="20.25" customHeight="1" x14ac:dyDescent="0.25">
      <c r="A10" s="121" t="s">
        <v>106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3"/>
    </row>
    <row r="11" spans="1:11" ht="5.85" customHeight="1" x14ac:dyDescent="0.25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</row>
    <row r="12" spans="1:11" ht="18.399999999999999" customHeight="1" x14ac:dyDescent="0.25">
      <c r="A12" s="66" t="s">
        <v>38</v>
      </c>
      <c r="B12" s="131" t="s">
        <v>64</v>
      </c>
      <c r="C12" s="131"/>
      <c r="D12" s="131"/>
      <c r="E12" s="131"/>
      <c r="F12" s="131"/>
      <c r="G12" s="131"/>
      <c r="H12" s="131"/>
      <c r="I12" s="131"/>
      <c r="J12" s="131"/>
      <c r="K12" s="132"/>
    </row>
    <row r="13" spans="1:11" ht="18.399999999999999" customHeight="1" x14ac:dyDescent="0.25">
      <c r="A13" s="39"/>
      <c r="B13" s="38" t="s">
        <v>107</v>
      </c>
      <c r="C13" s="39">
        <v>2</v>
      </c>
      <c r="D13" s="40" t="s">
        <v>65</v>
      </c>
      <c r="E13" s="41"/>
      <c r="F13" s="39">
        <v>12800</v>
      </c>
      <c r="G13" s="46">
        <f>C13*F13/1000</f>
        <v>25.6</v>
      </c>
      <c r="H13" s="43">
        <v>29.4</v>
      </c>
      <c r="I13" s="46">
        <f t="shared" ref="I13:I14" si="2">G13*H13</f>
        <v>752.64</v>
      </c>
      <c r="J13" s="54">
        <v>11375</v>
      </c>
      <c r="K13" s="88" t="s">
        <v>110</v>
      </c>
    </row>
    <row r="14" spans="1:11" ht="18.399999999999999" customHeight="1" x14ac:dyDescent="0.25">
      <c r="A14" s="39"/>
      <c r="B14" s="38" t="s">
        <v>108</v>
      </c>
      <c r="C14" s="39">
        <v>1</v>
      </c>
      <c r="D14" s="40" t="s">
        <v>65</v>
      </c>
      <c r="E14" s="41"/>
      <c r="F14" s="44">
        <v>10000</v>
      </c>
      <c r="G14" s="45">
        <f>C14*F14/1000</f>
        <v>10</v>
      </c>
      <c r="H14" s="43">
        <v>29.4</v>
      </c>
      <c r="I14" s="42">
        <f t="shared" si="2"/>
        <v>294</v>
      </c>
      <c r="J14" s="54">
        <v>11375</v>
      </c>
      <c r="K14" s="88" t="s">
        <v>110</v>
      </c>
    </row>
    <row r="15" spans="1:11" ht="18.399999999999999" customHeight="1" x14ac:dyDescent="0.25">
      <c r="A15" s="39"/>
      <c r="B15" s="38" t="s">
        <v>66</v>
      </c>
      <c r="C15" s="39">
        <v>40</v>
      </c>
      <c r="D15" s="40" t="s">
        <v>67</v>
      </c>
      <c r="E15" s="41">
        <v>2</v>
      </c>
      <c r="F15" s="134" t="s">
        <v>68</v>
      </c>
      <c r="G15" s="135"/>
      <c r="H15" s="136"/>
      <c r="I15" s="42">
        <v>412.8</v>
      </c>
      <c r="J15" s="54">
        <v>11375</v>
      </c>
      <c r="K15" s="88" t="s">
        <v>110</v>
      </c>
    </row>
    <row r="16" spans="1:11" ht="18.399999999999999" customHeight="1" x14ac:dyDescent="0.25">
      <c r="A16" s="39"/>
      <c r="B16" s="59" t="s">
        <v>109</v>
      </c>
      <c r="C16" s="39">
        <v>2</v>
      </c>
      <c r="D16" s="40" t="s">
        <v>67</v>
      </c>
      <c r="E16" s="41">
        <v>2</v>
      </c>
      <c r="F16" s="134" t="s">
        <v>69</v>
      </c>
      <c r="G16" s="135"/>
      <c r="H16" s="136"/>
      <c r="I16" s="46">
        <v>110</v>
      </c>
      <c r="J16" s="54">
        <v>11375</v>
      </c>
      <c r="K16" s="88" t="s">
        <v>110</v>
      </c>
    </row>
    <row r="17" spans="1:11" ht="18.399999999999999" customHeight="1" x14ac:dyDescent="0.25">
      <c r="A17" s="39"/>
      <c r="B17" s="38" t="s">
        <v>70</v>
      </c>
      <c r="C17" s="39">
        <v>2</v>
      </c>
      <c r="D17" s="40" t="s">
        <v>71</v>
      </c>
      <c r="E17" s="41"/>
      <c r="F17" s="39">
        <v>1200</v>
      </c>
      <c r="G17" s="47">
        <f t="shared" ref="G17:G18" si="3">C17*F17/1000</f>
        <v>2.4</v>
      </c>
      <c r="H17" s="48">
        <v>10.6</v>
      </c>
      <c r="I17" s="42">
        <f t="shared" ref="I17:I18" si="4">G17*H17</f>
        <v>25.439999999999998</v>
      </c>
      <c r="J17" s="54">
        <v>11375</v>
      </c>
      <c r="K17" s="88" t="s">
        <v>110</v>
      </c>
    </row>
    <row r="18" spans="1:11" ht="18.399999999999999" customHeight="1" x14ac:dyDescent="0.25">
      <c r="A18" s="39"/>
      <c r="B18" s="38" t="s">
        <v>72</v>
      </c>
      <c r="C18" s="39">
        <v>2</v>
      </c>
      <c r="D18" s="40" t="s">
        <v>73</v>
      </c>
      <c r="E18" s="41">
        <v>6</v>
      </c>
      <c r="F18" s="39">
        <v>1100</v>
      </c>
      <c r="G18" s="47">
        <f t="shared" si="3"/>
        <v>2.2000000000000002</v>
      </c>
      <c r="H18" s="48">
        <v>7.36</v>
      </c>
      <c r="I18" s="42">
        <f t="shared" si="4"/>
        <v>16.192000000000004</v>
      </c>
      <c r="J18" s="54">
        <v>11375</v>
      </c>
      <c r="K18" s="88" t="s">
        <v>110</v>
      </c>
    </row>
    <row r="19" spans="1:11" ht="18.399999999999999" customHeight="1" x14ac:dyDescent="0.25">
      <c r="A19" s="39"/>
      <c r="B19" s="38" t="s">
        <v>74</v>
      </c>
      <c r="C19" s="39">
        <v>2</v>
      </c>
      <c r="D19" s="128" t="s">
        <v>75</v>
      </c>
      <c r="E19" s="130"/>
      <c r="F19" s="134" t="s">
        <v>76</v>
      </c>
      <c r="G19" s="135"/>
      <c r="H19" s="49">
        <v>82</v>
      </c>
      <c r="I19" s="46">
        <v>49.2</v>
      </c>
      <c r="J19" s="54">
        <v>11375</v>
      </c>
      <c r="K19" s="88" t="s">
        <v>110</v>
      </c>
    </row>
    <row r="20" spans="1:11" ht="18.399999999999999" customHeight="1" x14ac:dyDescent="0.25">
      <c r="A20" s="39"/>
      <c r="B20" s="38" t="s">
        <v>77</v>
      </c>
      <c r="C20" s="39">
        <v>2</v>
      </c>
      <c r="D20" s="40" t="s">
        <v>78</v>
      </c>
      <c r="E20" s="41">
        <v>4</v>
      </c>
      <c r="F20" s="39">
        <v>6000</v>
      </c>
      <c r="G20" s="42">
        <f t="shared" ref="G20" si="5">C20*F20/1000</f>
        <v>12</v>
      </c>
      <c r="H20" s="49">
        <v>3.05</v>
      </c>
      <c r="I20" s="42">
        <f>G20*H20</f>
        <v>36.599999999999994</v>
      </c>
      <c r="J20" s="54">
        <v>11375</v>
      </c>
      <c r="K20" s="88" t="s">
        <v>110</v>
      </c>
    </row>
    <row r="21" spans="1:11" ht="18.399999999999999" customHeight="1" x14ac:dyDescent="0.25">
      <c r="A21" s="48"/>
      <c r="B21" s="128" t="s">
        <v>79</v>
      </c>
      <c r="C21" s="129"/>
      <c r="D21" s="129"/>
      <c r="E21" s="129"/>
      <c r="F21" s="129"/>
      <c r="G21" s="129"/>
      <c r="H21" s="130"/>
      <c r="I21" s="42">
        <f>(SUM(I13:I20)*0.1)</f>
        <v>169.68719999999999</v>
      </c>
      <c r="J21" s="55">
        <v>11375</v>
      </c>
      <c r="K21" s="88" t="s">
        <v>110</v>
      </c>
    </row>
    <row r="22" spans="1:11" ht="5.85" customHeight="1" x14ac:dyDescent="0.25">
      <c r="A22" s="60"/>
      <c r="B22" s="61"/>
      <c r="C22" s="60"/>
      <c r="D22" s="61"/>
      <c r="E22" s="60"/>
      <c r="F22" s="60"/>
      <c r="G22" s="62"/>
      <c r="H22" s="60"/>
      <c r="I22" s="63"/>
      <c r="J22" s="60"/>
      <c r="K22" s="60"/>
    </row>
    <row r="23" spans="1:11" ht="18.399999999999999" customHeight="1" x14ac:dyDescent="0.25">
      <c r="A23" s="66" t="s">
        <v>39</v>
      </c>
      <c r="B23" s="131" t="s">
        <v>37</v>
      </c>
      <c r="C23" s="131"/>
      <c r="D23" s="131"/>
      <c r="E23" s="131"/>
      <c r="F23" s="131"/>
      <c r="G23" s="131"/>
      <c r="H23" s="131"/>
      <c r="I23" s="131"/>
      <c r="J23" s="131"/>
      <c r="K23" s="132"/>
    </row>
    <row r="24" spans="1:11" ht="18.399999999999999" customHeight="1" x14ac:dyDescent="0.25">
      <c r="A24" s="48"/>
      <c r="B24" s="52" t="s">
        <v>80</v>
      </c>
      <c r="C24" s="48">
        <v>2</v>
      </c>
      <c r="D24" s="52" t="s">
        <v>81</v>
      </c>
      <c r="E24" s="53">
        <v>4</v>
      </c>
      <c r="F24" s="48">
        <v>8000</v>
      </c>
      <c r="G24" s="42">
        <f t="shared" ref="G24:G43" si="6">C24*F24/1000</f>
        <v>16</v>
      </c>
      <c r="H24" s="49">
        <v>6.7</v>
      </c>
      <c r="I24" s="42">
        <f t="shared" ref="I24:I27" si="7">G24*H24</f>
        <v>107.2</v>
      </c>
      <c r="J24" s="55">
        <v>11375</v>
      </c>
      <c r="K24" s="88" t="s">
        <v>110</v>
      </c>
    </row>
    <row r="25" spans="1:11" ht="18.399999999999999" customHeight="1" x14ac:dyDescent="0.25">
      <c r="A25" s="39"/>
      <c r="B25" s="52" t="s">
        <v>82</v>
      </c>
      <c r="C25" s="48">
        <v>2</v>
      </c>
      <c r="D25" s="52" t="s">
        <v>83</v>
      </c>
      <c r="E25" s="53"/>
      <c r="F25" s="48">
        <v>3500</v>
      </c>
      <c r="G25" s="42">
        <f t="shared" si="6"/>
        <v>7</v>
      </c>
      <c r="H25" s="49">
        <v>8.32</v>
      </c>
      <c r="I25" s="42">
        <f t="shared" si="7"/>
        <v>58.24</v>
      </c>
      <c r="J25" s="55">
        <v>11375</v>
      </c>
      <c r="K25" s="88" t="s">
        <v>110</v>
      </c>
    </row>
    <row r="26" spans="1:11" ht="18.399999999999999" customHeight="1" x14ac:dyDescent="0.25">
      <c r="A26" s="39"/>
      <c r="B26" s="52" t="s">
        <v>84</v>
      </c>
      <c r="C26" s="48">
        <v>2</v>
      </c>
      <c r="D26" s="52" t="s">
        <v>85</v>
      </c>
      <c r="E26" s="53"/>
      <c r="F26" s="48">
        <v>10000</v>
      </c>
      <c r="G26" s="42">
        <f t="shared" si="6"/>
        <v>20</v>
      </c>
      <c r="H26" s="49">
        <v>10.6</v>
      </c>
      <c r="I26" s="42">
        <f t="shared" si="7"/>
        <v>212</v>
      </c>
      <c r="J26" s="55">
        <v>11375</v>
      </c>
      <c r="K26" s="88" t="s">
        <v>110</v>
      </c>
    </row>
    <row r="27" spans="1:11" ht="18.399999999999999" customHeight="1" x14ac:dyDescent="0.25">
      <c r="A27" s="39"/>
      <c r="B27" s="52" t="s">
        <v>77</v>
      </c>
      <c r="C27" s="48">
        <v>2</v>
      </c>
      <c r="D27" s="52" t="s">
        <v>86</v>
      </c>
      <c r="E27" s="53">
        <v>4</v>
      </c>
      <c r="F27" s="48">
        <v>3500</v>
      </c>
      <c r="G27" s="42">
        <f t="shared" si="6"/>
        <v>7</v>
      </c>
      <c r="H27" s="49">
        <v>3.05</v>
      </c>
      <c r="I27" s="42">
        <f t="shared" si="7"/>
        <v>21.349999999999998</v>
      </c>
      <c r="J27" s="55">
        <v>11375</v>
      </c>
      <c r="K27" s="88" t="s">
        <v>110</v>
      </c>
    </row>
    <row r="28" spans="1:11" ht="18.399999999999999" customHeight="1" x14ac:dyDescent="0.25">
      <c r="A28" s="39"/>
      <c r="B28" s="52" t="s">
        <v>87</v>
      </c>
      <c r="C28" s="48">
        <v>2</v>
      </c>
      <c r="D28" s="52"/>
      <c r="E28" s="53"/>
      <c r="F28" s="134" t="s">
        <v>88</v>
      </c>
      <c r="G28" s="135"/>
      <c r="H28" s="69">
        <v>9.85</v>
      </c>
      <c r="I28" s="42">
        <v>177.3</v>
      </c>
      <c r="J28" s="55">
        <v>11375</v>
      </c>
      <c r="K28" s="88" t="s">
        <v>110</v>
      </c>
    </row>
    <row r="29" spans="1:11" ht="18.399999999999999" customHeight="1" x14ac:dyDescent="0.25">
      <c r="A29" s="39"/>
      <c r="B29" s="52" t="s">
        <v>89</v>
      </c>
      <c r="C29" s="48">
        <v>2</v>
      </c>
      <c r="D29" s="52"/>
      <c r="E29" s="53"/>
      <c r="F29" s="134" t="s">
        <v>90</v>
      </c>
      <c r="G29" s="136"/>
      <c r="H29" s="49">
        <v>82</v>
      </c>
      <c r="I29" s="42">
        <v>12.3</v>
      </c>
      <c r="J29" s="55">
        <v>11375</v>
      </c>
      <c r="K29" s="88" t="s">
        <v>110</v>
      </c>
    </row>
    <row r="30" spans="1:11" ht="18.399999999999999" customHeight="1" x14ac:dyDescent="0.25">
      <c r="A30" s="39"/>
      <c r="B30" s="128" t="s">
        <v>79</v>
      </c>
      <c r="C30" s="129"/>
      <c r="D30" s="129"/>
      <c r="E30" s="129"/>
      <c r="F30" s="129"/>
      <c r="G30" s="129"/>
      <c r="H30" s="130"/>
      <c r="I30" s="46">
        <f>(SUM(I24:I29)*0.1)</f>
        <v>58.838999999999999</v>
      </c>
      <c r="J30" s="55">
        <v>11375</v>
      </c>
      <c r="K30" s="88" t="s">
        <v>110</v>
      </c>
    </row>
    <row r="31" spans="1:11" ht="5.85" customHeight="1" x14ac:dyDescent="0.25">
      <c r="A31" s="60"/>
      <c r="B31" s="61"/>
      <c r="C31" s="60"/>
      <c r="D31" s="61"/>
      <c r="E31" s="60"/>
      <c r="F31" s="60"/>
      <c r="G31" s="62"/>
      <c r="H31" s="60"/>
      <c r="I31" s="62"/>
      <c r="J31" s="60"/>
      <c r="K31" s="60"/>
    </row>
    <row r="32" spans="1:11" ht="18.399999999999999" customHeight="1" x14ac:dyDescent="0.25">
      <c r="A32" s="66" t="s">
        <v>40</v>
      </c>
      <c r="B32" s="131" t="s">
        <v>25</v>
      </c>
      <c r="C32" s="131"/>
      <c r="D32" s="131"/>
      <c r="E32" s="131"/>
      <c r="F32" s="131"/>
      <c r="G32" s="131"/>
      <c r="H32" s="131"/>
      <c r="I32" s="131"/>
      <c r="J32" s="131"/>
      <c r="K32" s="132"/>
    </row>
    <row r="33" spans="1:11" ht="18.399999999999999" customHeight="1" x14ac:dyDescent="0.25">
      <c r="A33" s="48"/>
      <c r="B33" s="52" t="s">
        <v>91</v>
      </c>
      <c r="C33" s="48">
        <v>2</v>
      </c>
      <c r="D33" s="52" t="s">
        <v>92</v>
      </c>
      <c r="E33" s="53"/>
      <c r="F33" s="48">
        <v>44000</v>
      </c>
      <c r="G33" s="42">
        <f t="shared" ref="G33:G36" si="8">C33*F33/1000</f>
        <v>88</v>
      </c>
      <c r="H33" s="48">
        <v>1.88</v>
      </c>
      <c r="I33" s="47">
        <f t="shared" ref="I33:I36" si="9">G33*H33</f>
        <v>165.44</v>
      </c>
      <c r="J33" s="55">
        <v>11375</v>
      </c>
      <c r="K33" s="88" t="s">
        <v>110</v>
      </c>
    </row>
    <row r="34" spans="1:11" ht="18.399999999999999" customHeight="1" x14ac:dyDescent="0.25">
      <c r="A34" s="39"/>
      <c r="B34" s="40" t="s">
        <v>93</v>
      </c>
      <c r="C34" s="39">
        <v>2</v>
      </c>
      <c r="D34" s="40" t="s">
        <v>94</v>
      </c>
      <c r="E34" s="41"/>
      <c r="F34" s="39">
        <v>10500</v>
      </c>
      <c r="G34" s="42">
        <f>C34*F34/1000</f>
        <v>21</v>
      </c>
      <c r="H34" s="48">
        <v>0.78</v>
      </c>
      <c r="I34" s="47">
        <f t="shared" si="9"/>
        <v>16.38</v>
      </c>
      <c r="J34" s="55">
        <v>11375</v>
      </c>
      <c r="K34" s="88" t="s">
        <v>110</v>
      </c>
    </row>
    <row r="35" spans="1:11" ht="18.399999999999999" customHeight="1" x14ac:dyDescent="0.25">
      <c r="A35" s="39"/>
      <c r="B35" s="40" t="s">
        <v>80</v>
      </c>
      <c r="C35" s="39">
        <v>2</v>
      </c>
      <c r="D35" s="40" t="s">
        <v>95</v>
      </c>
      <c r="E35" s="41"/>
      <c r="F35" s="39">
        <v>27000</v>
      </c>
      <c r="G35" s="42">
        <f t="shared" si="8"/>
        <v>54</v>
      </c>
      <c r="H35" s="48">
        <v>3.95</v>
      </c>
      <c r="I35" s="47">
        <f t="shared" si="9"/>
        <v>213.3</v>
      </c>
      <c r="J35" s="55">
        <v>11375</v>
      </c>
      <c r="K35" s="88" t="s">
        <v>110</v>
      </c>
    </row>
    <row r="36" spans="1:11" ht="18.399999999999999" customHeight="1" x14ac:dyDescent="0.25">
      <c r="A36" s="39"/>
      <c r="B36" s="40" t="s">
        <v>96</v>
      </c>
      <c r="C36" s="39">
        <v>2</v>
      </c>
      <c r="D36" s="40" t="s">
        <v>55</v>
      </c>
      <c r="E36" s="41">
        <v>2</v>
      </c>
      <c r="F36" s="39">
        <v>15150</v>
      </c>
      <c r="G36" s="42">
        <f t="shared" si="8"/>
        <v>30.3</v>
      </c>
      <c r="H36" s="48">
        <v>3.49</v>
      </c>
      <c r="I36" s="47">
        <f t="shared" si="9"/>
        <v>105.74700000000001</v>
      </c>
      <c r="J36" s="55">
        <v>11375</v>
      </c>
      <c r="K36" s="88" t="s">
        <v>110</v>
      </c>
    </row>
    <row r="37" spans="1:11" ht="18.399999999999999" customHeight="1" x14ac:dyDescent="0.25">
      <c r="A37" s="39"/>
      <c r="B37" s="40" t="s">
        <v>97</v>
      </c>
      <c r="C37" s="39">
        <v>2</v>
      </c>
      <c r="D37" s="40"/>
      <c r="E37" s="41"/>
      <c r="F37" s="134" t="s">
        <v>98</v>
      </c>
      <c r="G37" s="136"/>
      <c r="H37" s="39">
        <v>82</v>
      </c>
      <c r="I37" s="50">
        <v>32.799999999999997</v>
      </c>
      <c r="J37" s="55">
        <v>11375</v>
      </c>
      <c r="K37" s="88" t="s">
        <v>110</v>
      </c>
    </row>
    <row r="38" spans="1:11" ht="18.399999999999999" customHeight="1" x14ac:dyDescent="0.25">
      <c r="A38" s="48"/>
      <c r="B38" s="128" t="s">
        <v>79</v>
      </c>
      <c r="C38" s="129"/>
      <c r="D38" s="129"/>
      <c r="E38" s="129"/>
      <c r="F38" s="129"/>
      <c r="G38" s="129"/>
      <c r="H38" s="130"/>
      <c r="I38" s="42">
        <f>(SUM(I33:I37)*0.1)</f>
        <v>53.366700000000009</v>
      </c>
      <c r="J38" s="48"/>
      <c r="K38" s="88" t="s">
        <v>110</v>
      </c>
    </row>
    <row r="39" spans="1:11" ht="75.75" customHeight="1" x14ac:dyDescent="0.25">
      <c r="A39" s="60"/>
      <c r="B39" s="61"/>
      <c r="C39" s="60"/>
      <c r="D39" s="61"/>
      <c r="E39" s="60"/>
      <c r="F39" s="60"/>
      <c r="G39" s="63"/>
      <c r="H39" s="80"/>
      <c r="I39" s="63"/>
      <c r="J39" s="60"/>
      <c r="K39" s="60"/>
    </row>
    <row r="40" spans="1:11" ht="18.399999999999999" customHeight="1" x14ac:dyDescent="0.25">
      <c r="A40" s="66" t="s">
        <v>41</v>
      </c>
      <c r="B40" s="131" t="s">
        <v>26</v>
      </c>
      <c r="C40" s="131"/>
      <c r="D40" s="131"/>
      <c r="E40" s="131"/>
      <c r="F40" s="131"/>
      <c r="G40" s="131"/>
      <c r="H40" s="131"/>
      <c r="I40" s="131"/>
      <c r="J40" s="131"/>
      <c r="K40" s="132"/>
    </row>
    <row r="41" spans="1:11" ht="5.85" customHeight="1" x14ac:dyDescent="0.25">
      <c r="A41" s="60"/>
      <c r="B41" s="61"/>
      <c r="C41" s="61"/>
      <c r="D41" s="61"/>
      <c r="E41" s="61"/>
      <c r="F41" s="61"/>
      <c r="G41" s="61"/>
      <c r="H41" s="61"/>
      <c r="I41" s="61"/>
      <c r="J41" s="61"/>
      <c r="K41" s="61"/>
    </row>
    <row r="42" spans="1:11" ht="18.399999999999999" customHeight="1" x14ac:dyDescent="0.25">
      <c r="A42" s="87"/>
      <c r="B42" s="52" t="s">
        <v>99</v>
      </c>
      <c r="C42" s="48">
        <v>2</v>
      </c>
      <c r="D42" s="52" t="s">
        <v>83</v>
      </c>
      <c r="E42" s="53"/>
      <c r="F42" s="48">
        <v>6800</v>
      </c>
      <c r="G42" s="42">
        <f t="shared" si="6"/>
        <v>13.6</v>
      </c>
      <c r="H42" s="49">
        <v>8.32</v>
      </c>
      <c r="I42" s="42">
        <f t="shared" ref="I42:I43" si="10">G42*H42</f>
        <v>113.152</v>
      </c>
      <c r="J42" s="55">
        <v>11375</v>
      </c>
      <c r="K42" s="88" t="s">
        <v>110</v>
      </c>
    </row>
    <row r="43" spans="1:11" ht="18.399999999999999" customHeight="1" x14ac:dyDescent="0.25">
      <c r="A43" s="48"/>
      <c r="B43" s="52" t="s">
        <v>82</v>
      </c>
      <c r="C43" s="48">
        <v>2</v>
      </c>
      <c r="D43" s="52" t="s">
        <v>85</v>
      </c>
      <c r="E43" s="53"/>
      <c r="F43" s="48">
        <v>8000</v>
      </c>
      <c r="G43" s="42">
        <f t="shared" si="6"/>
        <v>16</v>
      </c>
      <c r="H43" s="49">
        <v>10.6</v>
      </c>
      <c r="I43" s="42">
        <f t="shared" si="10"/>
        <v>169.6</v>
      </c>
      <c r="J43" s="55">
        <v>11375</v>
      </c>
      <c r="K43" s="88" t="s">
        <v>110</v>
      </c>
    </row>
    <row r="44" spans="1:11" ht="18.399999999999999" customHeight="1" x14ac:dyDescent="0.25">
      <c r="A44" s="48"/>
      <c r="B44" s="52" t="s">
        <v>100</v>
      </c>
      <c r="C44" s="48">
        <v>2</v>
      </c>
      <c r="D44" s="52" t="s">
        <v>101</v>
      </c>
      <c r="E44" s="53"/>
      <c r="F44" s="134" t="s">
        <v>102</v>
      </c>
      <c r="G44" s="136"/>
      <c r="H44" s="49">
        <v>94</v>
      </c>
      <c r="I44" s="42">
        <v>45.12</v>
      </c>
      <c r="J44" s="55">
        <v>11375</v>
      </c>
      <c r="K44" s="88" t="s">
        <v>110</v>
      </c>
    </row>
    <row r="45" spans="1:11" ht="18.399999999999999" customHeight="1" x14ac:dyDescent="0.25">
      <c r="A45" s="48"/>
      <c r="B45" s="52" t="s">
        <v>77</v>
      </c>
      <c r="C45" s="48">
        <v>2</v>
      </c>
      <c r="D45" s="40" t="s">
        <v>86</v>
      </c>
      <c r="E45" s="53">
        <v>4</v>
      </c>
      <c r="F45" s="48">
        <v>5400</v>
      </c>
      <c r="G45" s="42">
        <f t="shared" ref="G45" si="11">C45*F45/1000</f>
        <v>10.8</v>
      </c>
      <c r="H45" s="49">
        <v>3.05</v>
      </c>
      <c r="I45" s="42">
        <f t="shared" ref="I45" si="12">G45*H45</f>
        <v>32.94</v>
      </c>
      <c r="J45" s="55">
        <v>11375</v>
      </c>
      <c r="K45" s="88" t="s">
        <v>110</v>
      </c>
    </row>
    <row r="46" spans="1:11" ht="18.399999999999999" customHeight="1" x14ac:dyDescent="0.25">
      <c r="A46" s="48"/>
      <c r="B46" s="52" t="s">
        <v>87</v>
      </c>
      <c r="C46" s="48"/>
      <c r="D46" s="52"/>
      <c r="E46" s="53"/>
      <c r="F46" s="134" t="s">
        <v>103</v>
      </c>
      <c r="G46" s="135"/>
      <c r="H46" s="49">
        <v>9.85</v>
      </c>
      <c r="I46" s="42">
        <v>140.58000000000001</v>
      </c>
      <c r="J46" s="55">
        <v>11375</v>
      </c>
      <c r="K46" s="88" t="s">
        <v>110</v>
      </c>
    </row>
    <row r="47" spans="1:11" ht="18.399999999999999" customHeight="1" x14ac:dyDescent="0.25">
      <c r="A47" s="48"/>
      <c r="B47" s="128" t="s">
        <v>79</v>
      </c>
      <c r="C47" s="129"/>
      <c r="D47" s="129"/>
      <c r="E47" s="129"/>
      <c r="F47" s="129"/>
      <c r="G47" s="129"/>
      <c r="H47" s="130"/>
      <c r="I47" s="46">
        <f>(SUM(I42:I46)*0.1)</f>
        <v>50.13920000000001</v>
      </c>
      <c r="J47" s="39"/>
      <c r="K47" s="88" t="s">
        <v>110</v>
      </c>
    </row>
    <row r="48" spans="1:11" ht="5.85" customHeight="1" x14ac:dyDescent="0.25">
      <c r="A48" s="60"/>
      <c r="B48" s="61"/>
      <c r="C48" s="61"/>
      <c r="D48" s="61"/>
      <c r="E48" s="61"/>
      <c r="F48" s="61"/>
      <c r="G48" s="61"/>
      <c r="H48" s="61"/>
      <c r="I48" s="63"/>
      <c r="J48" s="60"/>
      <c r="K48" s="91"/>
    </row>
    <row r="49" spans="1:11" ht="20.25" customHeight="1" x14ac:dyDescent="0.25">
      <c r="A49" s="121" t="s">
        <v>111</v>
      </c>
      <c r="B49" s="122"/>
      <c r="C49" s="122"/>
      <c r="D49" s="122"/>
      <c r="E49" s="122"/>
      <c r="F49" s="122"/>
      <c r="G49" s="122"/>
      <c r="H49" s="122"/>
      <c r="I49" s="122"/>
      <c r="J49" s="122"/>
      <c r="K49" s="123"/>
    </row>
    <row r="50" spans="1:11" ht="5.85" customHeight="1" x14ac:dyDescent="0.25">
      <c r="A50" s="82"/>
      <c r="B50" s="51"/>
      <c r="C50" s="83"/>
      <c r="D50" s="51"/>
      <c r="E50" s="83"/>
      <c r="F50" s="83"/>
      <c r="G50" s="84"/>
      <c r="H50" s="83"/>
      <c r="I50" s="85"/>
      <c r="J50" s="86"/>
      <c r="K50" s="83"/>
    </row>
    <row r="51" spans="1:11" ht="18.399999999999999" customHeight="1" x14ac:dyDescent="0.25">
      <c r="A51" s="66" t="s">
        <v>47</v>
      </c>
      <c r="B51" s="131" t="s">
        <v>112</v>
      </c>
      <c r="C51" s="131"/>
      <c r="D51" s="131"/>
      <c r="E51" s="131"/>
      <c r="F51" s="131"/>
      <c r="G51" s="131"/>
      <c r="H51" s="131"/>
      <c r="I51" s="131"/>
      <c r="J51" s="131"/>
      <c r="K51" s="132"/>
    </row>
    <row r="52" spans="1:11" ht="18.399999999999999" customHeight="1" x14ac:dyDescent="0.25">
      <c r="A52" s="39" t="s">
        <v>48</v>
      </c>
      <c r="B52" s="40" t="s">
        <v>17</v>
      </c>
      <c r="C52" s="39">
        <v>4</v>
      </c>
      <c r="D52" s="40" t="s">
        <v>121</v>
      </c>
      <c r="E52" s="41"/>
      <c r="F52" s="39">
        <v>3700</v>
      </c>
      <c r="G52" s="103">
        <f>C52*F52/1000</f>
        <v>14.8</v>
      </c>
      <c r="H52" s="43">
        <v>13.3</v>
      </c>
      <c r="I52" s="46">
        <f>G52*H52</f>
        <v>196.84000000000003</v>
      </c>
      <c r="J52" s="54">
        <v>11375</v>
      </c>
      <c r="K52" s="41"/>
    </row>
    <row r="53" spans="1:11" ht="18.399999999999999" customHeight="1" x14ac:dyDescent="0.25">
      <c r="A53" s="48" t="s">
        <v>49</v>
      </c>
      <c r="B53" s="52" t="s">
        <v>18</v>
      </c>
      <c r="C53" s="48">
        <v>4</v>
      </c>
      <c r="D53" s="52" t="s">
        <v>19</v>
      </c>
      <c r="E53" s="53"/>
      <c r="F53" s="48">
        <v>200</v>
      </c>
      <c r="G53" s="69">
        <f>C53*F53/1000</f>
        <v>0.8</v>
      </c>
      <c r="H53" s="49">
        <v>10.210000000000001</v>
      </c>
      <c r="I53" s="42">
        <f>G53*H53</f>
        <v>8.168000000000001</v>
      </c>
      <c r="J53" s="55">
        <v>11375</v>
      </c>
      <c r="K53" s="53"/>
    </row>
    <row r="54" spans="1:11" ht="18.399999999999999" customHeight="1" x14ac:dyDescent="0.25">
      <c r="A54" s="48" t="s">
        <v>50</v>
      </c>
      <c r="B54" s="52" t="s">
        <v>20</v>
      </c>
      <c r="C54" s="48">
        <v>4</v>
      </c>
      <c r="D54" s="52" t="s">
        <v>29</v>
      </c>
      <c r="E54" s="53"/>
      <c r="F54" s="48">
        <v>3700</v>
      </c>
      <c r="G54" s="69">
        <f>C54*F54/1000</f>
        <v>14.8</v>
      </c>
      <c r="H54" s="49">
        <v>7.85</v>
      </c>
      <c r="I54" s="42">
        <f>G54*H54</f>
        <v>116.18</v>
      </c>
      <c r="J54" s="55">
        <v>11375</v>
      </c>
      <c r="K54" s="53"/>
    </row>
    <row r="55" spans="1:11" ht="18.399999999999999" customHeight="1" x14ac:dyDescent="0.25">
      <c r="A55" s="48" t="s">
        <v>51</v>
      </c>
      <c r="B55" s="52" t="s">
        <v>21</v>
      </c>
      <c r="C55" s="48">
        <v>12</v>
      </c>
      <c r="D55" s="52" t="s">
        <v>22</v>
      </c>
      <c r="E55" s="53"/>
      <c r="F55" s="48">
        <v>550</v>
      </c>
      <c r="G55" s="69">
        <f>C55*F55/1000</f>
        <v>6.6</v>
      </c>
      <c r="H55" s="49">
        <v>0.89</v>
      </c>
      <c r="I55" s="42">
        <f>G55*H55</f>
        <v>5.8739999999999997</v>
      </c>
      <c r="J55" s="55"/>
      <c r="K55" s="92" t="s">
        <v>28</v>
      </c>
    </row>
    <row r="56" spans="1:11" ht="18.399999999999999" customHeight="1" x14ac:dyDescent="0.25">
      <c r="A56" s="48" t="s">
        <v>52</v>
      </c>
      <c r="B56" s="52" t="s">
        <v>23</v>
      </c>
      <c r="C56" s="48">
        <v>8</v>
      </c>
      <c r="D56" s="52" t="s">
        <v>22</v>
      </c>
      <c r="E56" s="53"/>
      <c r="F56" s="48"/>
      <c r="G56" s="58"/>
      <c r="H56" s="48"/>
      <c r="I56" s="47"/>
      <c r="J56" s="48" t="s">
        <v>30</v>
      </c>
      <c r="K56" s="92" t="s">
        <v>24</v>
      </c>
    </row>
    <row r="57" spans="1:11" ht="5.85" customHeight="1" x14ac:dyDescent="0.25">
      <c r="A57" s="60"/>
      <c r="B57" s="61"/>
      <c r="C57" s="61"/>
      <c r="D57" s="61"/>
      <c r="E57" s="61"/>
      <c r="F57" s="61"/>
      <c r="G57" s="61"/>
      <c r="H57" s="61"/>
      <c r="I57" s="63"/>
      <c r="J57" s="60"/>
      <c r="K57" s="91"/>
    </row>
    <row r="58" spans="1:11" ht="20.25" customHeight="1" x14ac:dyDescent="0.25">
      <c r="A58" s="121" t="s">
        <v>113</v>
      </c>
      <c r="B58" s="122"/>
      <c r="C58" s="122"/>
      <c r="D58" s="122"/>
      <c r="E58" s="122"/>
      <c r="F58" s="122"/>
      <c r="G58" s="122"/>
      <c r="H58" s="122"/>
      <c r="I58" s="122"/>
      <c r="J58" s="122"/>
      <c r="K58" s="123"/>
    </row>
    <row r="59" spans="1:11" ht="5.85" customHeight="1" x14ac:dyDescent="0.25">
      <c r="A59" s="82"/>
      <c r="B59" s="51"/>
      <c r="C59" s="83"/>
      <c r="D59" s="51"/>
      <c r="E59" s="83"/>
      <c r="F59" s="83"/>
      <c r="G59" s="84"/>
      <c r="H59" s="83"/>
      <c r="I59" s="85"/>
      <c r="J59" s="86"/>
      <c r="K59" s="83"/>
    </row>
    <row r="60" spans="1:11" ht="18.399999999999999" customHeight="1" x14ac:dyDescent="0.25">
      <c r="A60" s="66" t="s">
        <v>53</v>
      </c>
      <c r="B60" s="131" t="s">
        <v>114</v>
      </c>
      <c r="C60" s="131"/>
      <c r="D60" s="131"/>
      <c r="E60" s="131"/>
      <c r="F60" s="131"/>
      <c r="G60" s="131"/>
      <c r="H60" s="131"/>
      <c r="I60" s="131"/>
      <c r="J60" s="131"/>
      <c r="K60" s="132"/>
    </row>
    <row r="61" spans="1:11" ht="5.85" customHeight="1" x14ac:dyDescent="0.25">
      <c r="A61" s="68"/>
      <c r="B61" s="67"/>
      <c r="C61" s="67"/>
      <c r="D61" s="67"/>
      <c r="E61" s="67"/>
      <c r="F61" s="67"/>
      <c r="G61" s="67"/>
      <c r="H61" s="67"/>
      <c r="I61" s="67"/>
      <c r="J61" s="67"/>
      <c r="K61" s="67"/>
    </row>
    <row r="62" spans="1:11" ht="18.399999999999999" customHeight="1" x14ac:dyDescent="0.25">
      <c r="A62" s="48" t="s">
        <v>48</v>
      </c>
      <c r="B62" s="52" t="s">
        <v>54</v>
      </c>
      <c r="C62" s="48">
        <v>6</v>
      </c>
      <c r="D62" s="52" t="s">
        <v>55</v>
      </c>
      <c r="E62" s="53">
        <v>3</v>
      </c>
      <c r="F62" s="48">
        <v>1600</v>
      </c>
      <c r="G62" s="58">
        <f>C62*F62/1000</f>
        <v>9.6</v>
      </c>
      <c r="H62" s="48">
        <v>4.43</v>
      </c>
      <c r="I62" s="42">
        <f>G62*H62</f>
        <v>42.527999999999999</v>
      </c>
      <c r="J62" s="55">
        <v>11375</v>
      </c>
      <c r="K62" s="88" t="s">
        <v>110</v>
      </c>
    </row>
    <row r="63" spans="1:11" ht="18.399999999999999" customHeight="1" x14ac:dyDescent="0.25">
      <c r="A63" s="48" t="s">
        <v>49</v>
      </c>
      <c r="B63" s="52" t="s">
        <v>54</v>
      </c>
      <c r="C63" s="48">
        <v>4</v>
      </c>
      <c r="D63" s="52" t="s">
        <v>55</v>
      </c>
      <c r="E63" s="53">
        <v>3</v>
      </c>
      <c r="F63" s="48">
        <v>2800</v>
      </c>
      <c r="G63" s="58">
        <f>C63*F63/1000</f>
        <v>11.2</v>
      </c>
      <c r="H63" s="48">
        <v>4.43</v>
      </c>
      <c r="I63" s="42">
        <f>G63*H63</f>
        <v>49.615999999999993</v>
      </c>
      <c r="J63" s="55">
        <v>11375</v>
      </c>
      <c r="K63" s="53"/>
    </row>
    <row r="64" spans="1:11" ht="18.399999999999999" customHeight="1" x14ac:dyDescent="0.25">
      <c r="A64" s="48" t="s">
        <v>50</v>
      </c>
      <c r="B64" s="52" t="s">
        <v>54</v>
      </c>
      <c r="C64" s="48">
        <v>10</v>
      </c>
      <c r="D64" s="52" t="s">
        <v>55</v>
      </c>
      <c r="E64" s="53">
        <v>3</v>
      </c>
      <c r="F64" s="48">
        <v>650</v>
      </c>
      <c r="G64" s="58">
        <f>C64*F64/1000</f>
        <v>6.5</v>
      </c>
      <c r="H64" s="48">
        <v>4.43</v>
      </c>
      <c r="I64" s="42">
        <f>G64*H64</f>
        <v>28.794999999999998</v>
      </c>
      <c r="J64" s="55">
        <v>11375</v>
      </c>
      <c r="K64" s="53"/>
    </row>
    <row r="65" spans="1:11" ht="18.399999999999999" customHeight="1" x14ac:dyDescent="0.25">
      <c r="A65" s="48" t="s">
        <v>51</v>
      </c>
      <c r="B65" s="52" t="s">
        <v>56</v>
      </c>
      <c r="C65" s="48"/>
      <c r="D65" s="52" t="s">
        <v>57</v>
      </c>
      <c r="E65" s="53"/>
      <c r="F65" s="48"/>
      <c r="G65" s="58">
        <v>15</v>
      </c>
      <c r="H65" s="48">
        <v>0.61699999999999999</v>
      </c>
      <c r="I65" s="42">
        <f>G65*H65</f>
        <v>9.254999999999999</v>
      </c>
      <c r="J65" s="55">
        <v>11375</v>
      </c>
      <c r="K65" s="53"/>
    </row>
    <row r="66" spans="1:11" ht="18.399999999999999" customHeight="1" x14ac:dyDescent="0.25">
      <c r="A66" s="48" t="s">
        <v>52</v>
      </c>
      <c r="B66" s="52" t="s">
        <v>115</v>
      </c>
      <c r="C66" s="48">
        <v>8</v>
      </c>
      <c r="D66" s="52" t="s">
        <v>55</v>
      </c>
      <c r="E66" s="53">
        <v>4</v>
      </c>
      <c r="F66" s="48">
        <v>0.05</v>
      </c>
      <c r="G66" s="58">
        <v>0.4</v>
      </c>
      <c r="H66" s="48">
        <v>3.05</v>
      </c>
      <c r="I66" s="47">
        <f>G66*H66</f>
        <v>1.22</v>
      </c>
      <c r="J66" s="48"/>
      <c r="K66" s="53"/>
    </row>
    <row r="67" spans="1:11" ht="5.85" customHeight="1" x14ac:dyDescent="0.25">
      <c r="A67" s="60"/>
      <c r="B67" s="61"/>
      <c r="C67" s="61"/>
      <c r="D67" s="61"/>
      <c r="E67" s="61"/>
      <c r="F67" s="61"/>
      <c r="G67" s="61"/>
      <c r="H67" s="61"/>
      <c r="I67" s="63"/>
      <c r="J67" s="60"/>
      <c r="K67" s="91"/>
    </row>
    <row r="68" spans="1:11" ht="20.25" customHeight="1" x14ac:dyDescent="0.25">
      <c r="A68" s="121" t="s">
        <v>116</v>
      </c>
      <c r="B68" s="122"/>
      <c r="C68" s="122"/>
      <c r="D68" s="122"/>
      <c r="E68" s="122"/>
      <c r="F68" s="122"/>
      <c r="G68" s="122"/>
      <c r="H68" s="122"/>
      <c r="I68" s="122"/>
      <c r="J68" s="122"/>
      <c r="K68" s="123"/>
    </row>
    <row r="69" spans="1:11" ht="5.85" customHeight="1" x14ac:dyDescent="0.25">
      <c r="A69" s="82"/>
      <c r="B69" s="51"/>
      <c r="C69" s="83"/>
      <c r="D69" s="51"/>
      <c r="E69" s="83"/>
      <c r="F69" s="83"/>
      <c r="G69" s="84"/>
      <c r="H69" s="83"/>
      <c r="I69" s="85"/>
      <c r="J69" s="86"/>
      <c r="K69" s="83"/>
    </row>
    <row r="70" spans="1:11" ht="18.399999999999999" customHeight="1" x14ac:dyDescent="0.25">
      <c r="A70" s="90" t="s">
        <v>58</v>
      </c>
      <c r="B70" s="64" t="s">
        <v>32</v>
      </c>
      <c r="C70" s="48"/>
      <c r="D70" s="52" t="s">
        <v>117</v>
      </c>
      <c r="E70" s="53"/>
      <c r="F70" s="48"/>
      <c r="G70" s="58">
        <v>21.6</v>
      </c>
      <c r="H70" s="48">
        <v>5.59</v>
      </c>
      <c r="I70" s="42">
        <f>G70*H70</f>
        <v>120.744</v>
      </c>
      <c r="J70" s="55">
        <v>11375</v>
      </c>
      <c r="K70" s="53"/>
    </row>
    <row r="71" spans="1:11" ht="18.399999999999999" customHeight="1" x14ac:dyDescent="0.25">
      <c r="A71" s="90" t="s">
        <v>59</v>
      </c>
      <c r="B71" s="64" t="s">
        <v>33</v>
      </c>
      <c r="C71" s="48"/>
      <c r="D71" s="52" t="s">
        <v>83</v>
      </c>
      <c r="E71" s="53"/>
      <c r="F71" s="48"/>
      <c r="G71" s="58">
        <v>9</v>
      </c>
      <c r="H71" s="81">
        <v>10.6</v>
      </c>
      <c r="I71" s="47">
        <f>G71*H71</f>
        <v>95.399999999999991</v>
      </c>
      <c r="J71" s="55">
        <v>11375</v>
      </c>
      <c r="K71" s="53"/>
    </row>
    <row r="72" spans="1:11" ht="18.399999999999999" customHeight="1" x14ac:dyDescent="0.25">
      <c r="A72" s="48"/>
      <c r="B72" s="52" t="s">
        <v>34</v>
      </c>
      <c r="C72" s="48">
        <v>20</v>
      </c>
      <c r="D72" s="52" t="s">
        <v>22</v>
      </c>
      <c r="E72" s="53"/>
      <c r="F72" s="48">
        <v>350</v>
      </c>
      <c r="G72" s="58">
        <f>C72*F72/1000</f>
        <v>7</v>
      </c>
      <c r="H72" s="48">
        <v>0.89</v>
      </c>
      <c r="I72" s="42">
        <f>G72*H72</f>
        <v>6.23</v>
      </c>
      <c r="J72" s="88" t="s">
        <v>35</v>
      </c>
      <c r="K72" s="92" t="s">
        <v>36</v>
      </c>
    </row>
    <row r="73" spans="1:11" ht="5.85" customHeight="1" x14ac:dyDescent="0.25">
      <c r="A73" s="60"/>
      <c r="B73" s="61"/>
      <c r="C73" s="61"/>
      <c r="D73" s="61"/>
      <c r="E73" s="61"/>
      <c r="F73" s="61"/>
      <c r="G73" s="61"/>
      <c r="H73" s="61"/>
      <c r="I73" s="63"/>
      <c r="J73" s="60"/>
      <c r="K73" s="91"/>
    </row>
    <row r="74" spans="1:11" ht="20.25" customHeight="1" x14ac:dyDescent="0.25">
      <c r="A74" s="121" t="s">
        <v>119</v>
      </c>
      <c r="B74" s="122"/>
      <c r="C74" s="122"/>
      <c r="D74" s="122"/>
      <c r="E74" s="122"/>
      <c r="F74" s="122"/>
      <c r="G74" s="122"/>
      <c r="H74" s="122"/>
      <c r="I74" s="122"/>
      <c r="J74" s="122"/>
      <c r="K74" s="123"/>
    </row>
    <row r="75" spans="1:11" ht="5.85" customHeight="1" x14ac:dyDescent="0.25">
      <c r="A75" s="82"/>
      <c r="B75" s="51"/>
      <c r="C75" s="83"/>
      <c r="D75" s="51"/>
      <c r="E75" s="83"/>
      <c r="F75" s="83"/>
      <c r="G75" s="84"/>
      <c r="H75" s="83"/>
      <c r="I75" s="85"/>
      <c r="J75" s="86"/>
      <c r="K75" s="83"/>
    </row>
    <row r="76" spans="1:11" ht="18.399999999999999" customHeight="1" x14ac:dyDescent="0.25">
      <c r="A76" s="90" t="s">
        <v>62</v>
      </c>
      <c r="B76" s="94" t="s">
        <v>61</v>
      </c>
      <c r="C76" s="48">
        <v>4</v>
      </c>
      <c r="D76" s="52" t="s">
        <v>60</v>
      </c>
      <c r="E76" s="53">
        <v>4</v>
      </c>
      <c r="F76" s="48">
        <v>700</v>
      </c>
      <c r="G76" s="58">
        <f>C76*F76/1000</f>
        <v>2.8</v>
      </c>
      <c r="H76" s="81">
        <v>2.5</v>
      </c>
      <c r="I76" s="47">
        <f>G76*H76</f>
        <v>7</v>
      </c>
      <c r="J76" s="55">
        <v>11375</v>
      </c>
      <c r="K76" s="88" t="s">
        <v>110</v>
      </c>
    </row>
    <row r="77" spans="1:11" ht="5.85" customHeight="1" x14ac:dyDescent="0.25">
      <c r="A77" s="60"/>
      <c r="B77" s="93"/>
      <c r="C77" s="60"/>
      <c r="D77" s="61"/>
      <c r="E77" s="60"/>
      <c r="F77" s="60"/>
      <c r="G77" s="76"/>
      <c r="H77" s="76"/>
      <c r="I77" s="62"/>
      <c r="J77" s="77"/>
      <c r="K77" s="60"/>
    </row>
    <row r="78" spans="1:11" ht="18.399999999999999" customHeight="1" x14ac:dyDescent="0.25">
      <c r="A78" s="119" t="s">
        <v>118</v>
      </c>
      <c r="B78" s="120" t="s">
        <v>124</v>
      </c>
      <c r="C78" s="104">
        <v>3</v>
      </c>
      <c r="D78" s="105" t="s">
        <v>63</v>
      </c>
      <c r="E78" s="106"/>
      <c r="F78" s="145" t="s">
        <v>120</v>
      </c>
      <c r="G78" s="146"/>
      <c r="H78" s="107">
        <v>10.210000000000001</v>
      </c>
      <c r="I78" s="108">
        <v>7.7</v>
      </c>
      <c r="J78" s="109">
        <v>11375</v>
      </c>
      <c r="K78" s="106"/>
    </row>
    <row r="79" spans="1:11" ht="18.399999999999999" customHeight="1" x14ac:dyDescent="0.25">
      <c r="A79" s="104"/>
      <c r="B79" s="105" t="s">
        <v>21</v>
      </c>
      <c r="C79" s="104">
        <v>12</v>
      </c>
      <c r="D79" s="105" t="s">
        <v>22</v>
      </c>
      <c r="E79" s="106"/>
      <c r="F79" s="104">
        <v>550</v>
      </c>
      <c r="G79" s="110">
        <f>C79*F79/1000</f>
        <v>6.6</v>
      </c>
      <c r="H79" s="111">
        <v>0.89</v>
      </c>
      <c r="I79" s="108">
        <f>G79*H79</f>
        <v>5.8739999999999997</v>
      </c>
      <c r="J79" s="109"/>
      <c r="K79" s="112" t="s">
        <v>28</v>
      </c>
    </row>
    <row r="80" spans="1:11" ht="18.399999999999999" customHeight="1" x14ac:dyDescent="0.25">
      <c r="A80" s="104"/>
      <c r="B80" s="105" t="s">
        <v>23</v>
      </c>
      <c r="C80" s="104">
        <v>12</v>
      </c>
      <c r="D80" s="105" t="s">
        <v>22</v>
      </c>
      <c r="E80" s="106"/>
      <c r="F80" s="104"/>
      <c r="G80" s="113">
        <f>C80*F80/1000</f>
        <v>0</v>
      </c>
      <c r="H80" s="104"/>
      <c r="I80" s="114">
        <f>G80*H80</f>
        <v>0</v>
      </c>
      <c r="J80" s="104"/>
      <c r="K80" s="106"/>
    </row>
    <row r="81" spans="1:11" ht="5.85" customHeight="1" x14ac:dyDescent="0.25">
      <c r="A81" s="115"/>
      <c r="B81" s="116"/>
      <c r="C81" s="115"/>
      <c r="D81" s="116"/>
      <c r="E81" s="115"/>
      <c r="F81" s="115"/>
      <c r="G81" s="117"/>
      <c r="H81" s="115"/>
      <c r="I81" s="118"/>
      <c r="J81" s="115"/>
      <c r="K81" s="115"/>
    </row>
    <row r="82" spans="1:11" ht="18.399999999999999" customHeight="1" x14ac:dyDescent="0.25">
      <c r="A82" s="90" t="s">
        <v>122</v>
      </c>
      <c r="B82" s="94" t="s">
        <v>123</v>
      </c>
      <c r="C82" s="48">
        <v>12</v>
      </c>
      <c r="D82" s="52" t="s">
        <v>16</v>
      </c>
      <c r="E82" s="53">
        <v>5</v>
      </c>
      <c r="F82" s="48">
        <v>900</v>
      </c>
      <c r="G82" s="58">
        <f>C82*F82/1000</f>
        <v>10.8</v>
      </c>
      <c r="H82" s="81">
        <v>3.85</v>
      </c>
      <c r="I82" s="47">
        <f>G82*H82</f>
        <v>41.580000000000005</v>
      </c>
      <c r="J82" s="55">
        <v>11375</v>
      </c>
      <c r="K82" s="88" t="s">
        <v>110</v>
      </c>
    </row>
    <row r="83" spans="1:11" ht="5.85" customHeight="1" thickBot="1" x14ac:dyDescent="0.3">
      <c r="A83" s="83"/>
      <c r="B83" s="51"/>
      <c r="C83" s="83"/>
      <c r="D83" s="51"/>
      <c r="E83" s="83"/>
      <c r="F83" s="83"/>
      <c r="G83" s="89"/>
      <c r="H83" s="83"/>
      <c r="I83" s="89"/>
      <c r="J83" s="83"/>
      <c r="K83" s="83"/>
    </row>
    <row r="84" spans="1:11" ht="20.100000000000001" customHeight="1" thickBot="1" x14ac:dyDescent="0.3">
      <c r="A84" s="124" t="s">
        <v>31</v>
      </c>
      <c r="B84" s="125"/>
      <c r="C84" s="125"/>
      <c r="D84" s="125"/>
      <c r="E84" s="125"/>
      <c r="F84" s="125"/>
      <c r="G84" s="125"/>
      <c r="H84" s="125"/>
      <c r="I84" s="102">
        <f>SUM(I4:I83)</f>
        <v>4474.2380999999987</v>
      </c>
      <c r="J84" s="126" t="s">
        <v>27</v>
      </c>
      <c r="K84" s="127"/>
    </row>
    <row r="85" spans="1:11" ht="20.100000000000001" customHeight="1" x14ac:dyDescent="0.25">
      <c r="A85" s="151"/>
      <c r="B85" s="151"/>
      <c r="C85" s="151"/>
      <c r="D85" s="152"/>
      <c r="E85" s="152"/>
      <c r="F85" s="152"/>
      <c r="G85" s="152"/>
      <c r="H85" s="152"/>
      <c r="I85" s="152"/>
      <c r="J85" s="151"/>
      <c r="K85" s="151"/>
    </row>
    <row r="86" spans="1:11" ht="70.5" customHeight="1" x14ac:dyDescent="0.25">
      <c r="A86" s="151"/>
      <c r="B86" s="151"/>
      <c r="C86" s="151"/>
      <c r="D86" s="70"/>
      <c r="E86" s="95"/>
      <c r="F86" s="71"/>
      <c r="G86" s="71"/>
      <c r="H86" s="70"/>
      <c r="I86" s="70"/>
      <c r="J86" s="151"/>
      <c r="K86" s="151"/>
    </row>
    <row r="87" spans="1:11" ht="20.100000000000001" customHeight="1" x14ac:dyDescent="0.25">
      <c r="A87" s="96"/>
      <c r="B87" s="97"/>
      <c r="C87" s="96"/>
      <c r="D87" s="98"/>
      <c r="E87" s="96"/>
      <c r="F87" s="96"/>
      <c r="G87" s="99"/>
      <c r="H87" s="99"/>
      <c r="I87" s="100"/>
      <c r="J87" s="101"/>
      <c r="K87" s="96"/>
    </row>
    <row r="88" spans="1:11" ht="20.100000000000001" customHeight="1" x14ac:dyDescent="0.25">
      <c r="A88" s="90"/>
      <c r="B88" s="94"/>
      <c r="C88" s="48"/>
      <c r="D88" s="52"/>
      <c r="E88" s="53"/>
      <c r="F88" s="48"/>
      <c r="G88" s="58"/>
      <c r="H88" s="81"/>
      <c r="I88" s="47"/>
      <c r="J88" s="55"/>
      <c r="K88" s="88"/>
    </row>
    <row r="89" spans="1:11" ht="20.100000000000001" customHeight="1" x14ac:dyDescent="0.25">
      <c r="A89" s="10"/>
      <c r="B89" s="27"/>
      <c r="C89" s="11"/>
      <c r="D89" s="27"/>
      <c r="E89" s="12"/>
      <c r="F89" s="11"/>
      <c r="G89" s="32"/>
      <c r="H89" s="11"/>
      <c r="I89" s="32"/>
      <c r="J89" s="11"/>
      <c r="K89" s="13"/>
    </row>
    <row r="90" spans="1:11" ht="20.100000000000001" customHeight="1" x14ac:dyDescent="0.25">
      <c r="A90" s="10"/>
      <c r="B90" s="27"/>
      <c r="C90" s="11"/>
      <c r="D90" s="27"/>
      <c r="E90" s="12"/>
      <c r="F90" s="11"/>
      <c r="G90" s="32">
        <f t="shared" ref="G90:G118" si="13">C90*F90/1000</f>
        <v>0</v>
      </c>
      <c r="H90" s="11"/>
      <c r="I90" s="32">
        <f t="shared" ref="I90:I118" si="14">G90*H90</f>
        <v>0</v>
      </c>
      <c r="J90" s="11"/>
      <c r="K90" s="13"/>
    </row>
    <row r="91" spans="1:11" ht="20.100000000000001" customHeight="1" x14ac:dyDescent="0.25">
      <c r="A91" s="10"/>
      <c r="B91" s="27"/>
      <c r="C91" s="11"/>
      <c r="D91" s="27"/>
      <c r="E91" s="12"/>
      <c r="F91" s="11"/>
      <c r="G91" s="32">
        <f t="shared" ref="G91:G93" si="15">C91*F91/1000</f>
        <v>0</v>
      </c>
      <c r="H91" s="11"/>
      <c r="I91" s="32">
        <f t="shared" ref="I91:I93" si="16">G91*H91</f>
        <v>0</v>
      </c>
      <c r="J91" s="11"/>
      <c r="K91" s="13"/>
    </row>
    <row r="92" spans="1:11" ht="20.100000000000001" customHeight="1" x14ac:dyDescent="0.25">
      <c r="A92" s="10"/>
      <c r="B92" s="27"/>
      <c r="C92" s="11"/>
      <c r="D92" s="27"/>
      <c r="E92" s="12"/>
      <c r="F92" s="11"/>
      <c r="G92" s="32">
        <f t="shared" si="15"/>
        <v>0</v>
      </c>
      <c r="H92" s="11"/>
      <c r="I92" s="32">
        <f t="shared" si="16"/>
        <v>0</v>
      </c>
      <c r="J92" s="11"/>
      <c r="K92" s="13"/>
    </row>
    <row r="93" spans="1:11" ht="20.100000000000001" customHeight="1" x14ac:dyDescent="0.25">
      <c r="A93" s="10"/>
      <c r="B93" s="27"/>
      <c r="C93" s="11"/>
      <c r="D93" s="27"/>
      <c r="E93" s="12"/>
      <c r="F93" s="11"/>
      <c r="G93" s="32">
        <f t="shared" si="15"/>
        <v>0</v>
      </c>
      <c r="H93" s="11"/>
      <c r="I93" s="32">
        <f t="shared" si="16"/>
        <v>0</v>
      </c>
      <c r="J93" s="11"/>
      <c r="K93" s="13"/>
    </row>
    <row r="94" spans="1:11" ht="20.100000000000001" customHeight="1" x14ac:dyDescent="0.25">
      <c r="A94" s="10"/>
      <c r="B94" s="27"/>
      <c r="C94" s="11"/>
      <c r="D94" s="27"/>
      <c r="E94" s="12"/>
      <c r="F94" s="11"/>
      <c r="G94" s="32">
        <f t="shared" si="13"/>
        <v>0</v>
      </c>
      <c r="H94" s="11"/>
      <c r="I94" s="32">
        <f t="shared" si="14"/>
        <v>0</v>
      </c>
      <c r="J94" s="11"/>
      <c r="K94" s="13"/>
    </row>
    <row r="95" spans="1:11" ht="20.100000000000001" customHeight="1" x14ac:dyDescent="0.25">
      <c r="A95" s="10"/>
      <c r="B95" s="36"/>
      <c r="C95" s="11"/>
      <c r="D95" s="27"/>
      <c r="E95" s="12"/>
      <c r="F95" s="11"/>
      <c r="G95" s="32">
        <f t="shared" si="13"/>
        <v>0</v>
      </c>
      <c r="H95" s="11"/>
      <c r="I95" s="32">
        <f t="shared" si="14"/>
        <v>0</v>
      </c>
      <c r="J95" s="11"/>
      <c r="K95" s="13"/>
    </row>
    <row r="96" spans="1:11" ht="20.100000000000001" customHeight="1" x14ac:dyDescent="0.25">
      <c r="A96" s="10"/>
      <c r="B96" s="27"/>
      <c r="C96" s="11"/>
      <c r="D96" s="27"/>
      <c r="E96" s="12"/>
      <c r="F96" s="11"/>
      <c r="G96" s="32">
        <f t="shared" si="13"/>
        <v>0</v>
      </c>
      <c r="H96" s="11"/>
      <c r="I96" s="32">
        <f t="shared" si="14"/>
        <v>0</v>
      </c>
      <c r="J96" s="11"/>
      <c r="K96" s="13"/>
    </row>
    <row r="97" spans="1:11" ht="20.100000000000001" customHeight="1" x14ac:dyDescent="0.25">
      <c r="A97" s="10"/>
      <c r="B97" s="27"/>
      <c r="C97" s="11"/>
      <c r="D97" s="27"/>
      <c r="E97" s="12"/>
      <c r="F97" s="11"/>
      <c r="G97" s="32">
        <f t="shared" ref="G97" si="17">C97*F97/1000</f>
        <v>0</v>
      </c>
      <c r="H97" s="11"/>
      <c r="I97" s="32">
        <f t="shared" ref="I97" si="18">G97*H97</f>
        <v>0</v>
      </c>
      <c r="J97" s="11"/>
      <c r="K97" s="13"/>
    </row>
    <row r="98" spans="1:11" ht="20.100000000000001" customHeight="1" x14ac:dyDescent="0.25">
      <c r="A98" s="10"/>
      <c r="B98" s="27"/>
      <c r="C98" s="11"/>
      <c r="D98" s="27"/>
      <c r="E98" s="12"/>
      <c r="F98" s="11"/>
      <c r="G98" s="32">
        <f t="shared" si="13"/>
        <v>0</v>
      </c>
      <c r="H98" s="11"/>
      <c r="I98" s="32">
        <f t="shared" si="14"/>
        <v>0</v>
      </c>
      <c r="J98" s="11"/>
      <c r="K98" s="13"/>
    </row>
    <row r="99" spans="1:11" ht="20.100000000000001" customHeight="1" x14ac:dyDescent="0.25">
      <c r="A99" s="10"/>
      <c r="B99" s="27"/>
      <c r="C99" s="11"/>
      <c r="D99" s="27"/>
      <c r="E99" s="12"/>
      <c r="F99" s="11"/>
      <c r="G99" s="32">
        <f t="shared" si="13"/>
        <v>0</v>
      </c>
      <c r="H99" s="11"/>
      <c r="I99" s="32">
        <f t="shared" si="14"/>
        <v>0</v>
      </c>
      <c r="J99" s="11"/>
      <c r="K99" s="13"/>
    </row>
    <row r="100" spans="1:11" ht="20.100000000000001" customHeight="1" x14ac:dyDescent="0.25">
      <c r="A100" s="10"/>
      <c r="B100" s="27"/>
      <c r="C100" s="11"/>
      <c r="D100" s="27"/>
      <c r="E100" s="12"/>
      <c r="F100" s="11"/>
      <c r="G100" s="32">
        <f t="shared" si="13"/>
        <v>0</v>
      </c>
      <c r="H100" s="11"/>
      <c r="I100" s="32">
        <f t="shared" si="14"/>
        <v>0</v>
      </c>
      <c r="J100" s="11"/>
      <c r="K100" s="13"/>
    </row>
    <row r="101" spans="1:11" ht="20.100000000000001" customHeight="1" x14ac:dyDescent="0.25">
      <c r="A101" s="10"/>
      <c r="B101" s="27"/>
      <c r="C101" s="11"/>
      <c r="D101" s="27"/>
      <c r="E101" s="12"/>
      <c r="F101" s="11"/>
      <c r="G101" s="32">
        <f t="shared" si="13"/>
        <v>0</v>
      </c>
      <c r="H101" s="11"/>
      <c r="I101" s="32">
        <f t="shared" si="14"/>
        <v>0</v>
      </c>
      <c r="J101" s="11"/>
      <c r="K101" s="13"/>
    </row>
    <row r="102" spans="1:11" ht="20.100000000000001" customHeight="1" x14ac:dyDescent="0.25">
      <c r="A102" s="10"/>
      <c r="B102" s="27"/>
      <c r="C102" s="11"/>
      <c r="D102" s="27"/>
      <c r="E102" s="12"/>
      <c r="F102" s="11"/>
      <c r="G102" s="32">
        <f t="shared" si="13"/>
        <v>0</v>
      </c>
      <c r="H102" s="11"/>
      <c r="I102" s="32">
        <f t="shared" si="14"/>
        <v>0</v>
      </c>
      <c r="J102" s="11"/>
      <c r="K102" s="13"/>
    </row>
    <row r="103" spans="1:11" ht="20.100000000000001" customHeight="1" x14ac:dyDescent="0.25">
      <c r="A103" s="10"/>
      <c r="B103" s="27"/>
      <c r="C103" s="11"/>
      <c r="D103" s="27"/>
      <c r="E103" s="12"/>
      <c r="F103" s="11"/>
      <c r="G103" s="32">
        <f t="shared" si="13"/>
        <v>0</v>
      </c>
      <c r="H103" s="11"/>
      <c r="I103" s="32">
        <f t="shared" si="14"/>
        <v>0</v>
      </c>
      <c r="J103" s="11"/>
      <c r="K103" s="13"/>
    </row>
    <row r="104" spans="1:11" ht="20.100000000000001" customHeight="1" x14ac:dyDescent="0.25">
      <c r="A104" s="10"/>
      <c r="B104" s="27"/>
      <c r="C104" s="11"/>
      <c r="D104" s="27"/>
      <c r="E104" s="12"/>
      <c r="F104" s="11"/>
      <c r="G104" s="32">
        <f t="shared" si="13"/>
        <v>0</v>
      </c>
      <c r="H104" s="11"/>
      <c r="I104" s="32">
        <f t="shared" si="14"/>
        <v>0</v>
      </c>
      <c r="J104" s="11"/>
      <c r="K104" s="13"/>
    </row>
    <row r="105" spans="1:11" ht="20.100000000000001" customHeight="1" x14ac:dyDescent="0.25">
      <c r="A105" s="10"/>
      <c r="B105" s="27"/>
      <c r="C105" s="11"/>
      <c r="D105" s="27"/>
      <c r="E105" s="12"/>
      <c r="F105" s="11"/>
      <c r="G105" s="32">
        <f t="shared" si="13"/>
        <v>0</v>
      </c>
      <c r="H105" s="11"/>
      <c r="I105" s="32">
        <f t="shared" si="14"/>
        <v>0</v>
      </c>
      <c r="J105" s="11"/>
      <c r="K105" s="13"/>
    </row>
    <row r="106" spans="1:11" ht="20.100000000000001" customHeight="1" x14ac:dyDescent="0.25">
      <c r="A106" s="10"/>
      <c r="B106" s="27"/>
      <c r="C106" s="11"/>
      <c r="D106" s="27"/>
      <c r="E106" s="12"/>
      <c r="F106" s="11"/>
      <c r="G106" s="32">
        <f t="shared" si="13"/>
        <v>0</v>
      </c>
      <c r="H106" s="11"/>
      <c r="I106" s="32">
        <f t="shared" si="14"/>
        <v>0</v>
      </c>
      <c r="J106" s="11"/>
      <c r="K106" s="13"/>
    </row>
    <row r="107" spans="1:11" ht="20.100000000000001" customHeight="1" x14ac:dyDescent="0.25">
      <c r="A107" s="10"/>
      <c r="B107" s="27"/>
      <c r="C107" s="11"/>
      <c r="D107" s="27"/>
      <c r="E107" s="12"/>
      <c r="F107" s="11"/>
      <c r="G107" s="32">
        <f t="shared" si="13"/>
        <v>0</v>
      </c>
      <c r="H107" s="11"/>
      <c r="I107" s="32">
        <f t="shared" si="14"/>
        <v>0</v>
      </c>
      <c r="J107" s="11"/>
      <c r="K107" s="13"/>
    </row>
    <row r="108" spans="1:11" ht="20.100000000000001" customHeight="1" x14ac:dyDescent="0.25">
      <c r="A108" s="10"/>
      <c r="B108" s="27"/>
      <c r="C108" s="11"/>
      <c r="D108" s="27"/>
      <c r="E108" s="12"/>
      <c r="F108" s="11"/>
      <c r="G108" s="32">
        <f t="shared" si="13"/>
        <v>0</v>
      </c>
      <c r="H108" s="11"/>
      <c r="I108" s="32">
        <f t="shared" si="14"/>
        <v>0</v>
      </c>
      <c r="J108" s="11"/>
      <c r="K108" s="13"/>
    </row>
    <row r="109" spans="1:11" ht="20.100000000000001" customHeight="1" x14ac:dyDescent="0.25">
      <c r="A109" s="14"/>
      <c r="B109" s="28"/>
      <c r="C109" s="15"/>
      <c r="D109" s="28"/>
      <c r="E109" s="16"/>
      <c r="F109" s="15"/>
      <c r="G109" s="33">
        <f t="shared" si="13"/>
        <v>0</v>
      </c>
      <c r="H109" s="15"/>
      <c r="I109" s="33">
        <f t="shared" si="14"/>
        <v>0</v>
      </c>
      <c r="J109" s="15"/>
      <c r="K109" s="17"/>
    </row>
    <row r="110" spans="1:11" ht="20.100000000000001" customHeight="1" x14ac:dyDescent="0.25">
      <c r="A110" s="10"/>
      <c r="B110" s="27"/>
      <c r="C110" s="11"/>
      <c r="D110" s="27"/>
      <c r="E110" s="12"/>
      <c r="F110" s="11"/>
      <c r="G110" s="32">
        <f t="shared" si="13"/>
        <v>0</v>
      </c>
      <c r="H110" s="11"/>
      <c r="I110" s="32">
        <f t="shared" si="14"/>
        <v>0</v>
      </c>
      <c r="J110" s="11"/>
      <c r="K110" s="13"/>
    </row>
    <row r="111" spans="1:11" ht="20.100000000000001" customHeight="1" x14ac:dyDescent="0.25">
      <c r="A111" s="14"/>
      <c r="B111" s="28"/>
      <c r="C111" s="15"/>
      <c r="D111" s="28"/>
      <c r="E111" s="16"/>
      <c r="F111" s="15"/>
      <c r="G111" s="33">
        <f t="shared" si="13"/>
        <v>0</v>
      </c>
      <c r="H111" s="15"/>
      <c r="I111" s="33">
        <f t="shared" si="14"/>
        <v>0</v>
      </c>
      <c r="J111" s="15"/>
      <c r="K111" s="17"/>
    </row>
    <row r="112" spans="1:11" ht="20.100000000000001" customHeight="1" x14ac:dyDescent="0.25">
      <c r="A112" s="14"/>
      <c r="B112" s="28"/>
      <c r="C112" s="15"/>
      <c r="D112" s="28"/>
      <c r="E112" s="16"/>
      <c r="F112" s="15"/>
      <c r="G112" s="33">
        <f t="shared" si="13"/>
        <v>0</v>
      </c>
      <c r="H112" s="15"/>
      <c r="I112" s="33">
        <f t="shared" si="14"/>
        <v>0</v>
      </c>
      <c r="J112" s="15"/>
      <c r="K112" s="17"/>
    </row>
    <row r="113" spans="1:11" ht="20.100000000000001" customHeight="1" x14ac:dyDescent="0.25">
      <c r="A113" s="10"/>
      <c r="B113" s="27"/>
      <c r="C113" s="11"/>
      <c r="D113" s="27"/>
      <c r="E113" s="12"/>
      <c r="F113" s="11"/>
      <c r="G113" s="32">
        <f t="shared" si="13"/>
        <v>0</v>
      </c>
      <c r="H113" s="11"/>
      <c r="I113" s="32">
        <f t="shared" si="14"/>
        <v>0</v>
      </c>
      <c r="J113" s="11"/>
      <c r="K113" s="13"/>
    </row>
    <row r="114" spans="1:11" ht="20.100000000000001" customHeight="1" x14ac:dyDescent="0.25">
      <c r="A114" s="10"/>
      <c r="B114" s="27"/>
      <c r="C114" s="11"/>
      <c r="D114" s="27"/>
      <c r="E114" s="12"/>
      <c r="F114" s="11"/>
      <c r="G114" s="32">
        <f t="shared" si="13"/>
        <v>0</v>
      </c>
      <c r="H114" s="11"/>
      <c r="I114" s="32">
        <f t="shared" si="14"/>
        <v>0</v>
      </c>
      <c r="J114" s="11"/>
      <c r="K114" s="13"/>
    </row>
    <row r="115" spans="1:11" ht="20.100000000000001" customHeight="1" x14ac:dyDescent="0.25">
      <c r="A115" s="10"/>
      <c r="B115" s="27"/>
      <c r="C115" s="11"/>
      <c r="D115" s="27"/>
      <c r="E115" s="12"/>
      <c r="F115" s="11"/>
      <c r="G115" s="32">
        <f t="shared" si="13"/>
        <v>0</v>
      </c>
      <c r="H115" s="11"/>
      <c r="I115" s="32">
        <f t="shared" si="14"/>
        <v>0</v>
      </c>
      <c r="J115" s="11"/>
      <c r="K115" s="13"/>
    </row>
    <row r="116" spans="1:11" ht="20.100000000000001" customHeight="1" x14ac:dyDescent="0.25">
      <c r="A116" s="10"/>
      <c r="B116" s="27"/>
      <c r="C116" s="11"/>
      <c r="D116" s="27"/>
      <c r="E116" s="12"/>
      <c r="F116" s="11"/>
      <c r="G116" s="32">
        <f t="shared" si="13"/>
        <v>0</v>
      </c>
      <c r="H116" s="11"/>
      <c r="I116" s="32">
        <f t="shared" si="14"/>
        <v>0</v>
      </c>
      <c r="J116" s="11"/>
      <c r="K116" s="13"/>
    </row>
    <row r="117" spans="1:11" ht="20.100000000000001" customHeight="1" x14ac:dyDescent="0.25">
      <c r="A117" s="10"/>
      <c r="B117" s="27"/>
      <c r="C117" s="11"/>
      <c r="D117" s="27"/>
      <c r="E117" s="12"/>
      <c r="F117" s="11"/>
      <c r="G117" s="32">
        <f t="shared" si="13"/>
        <v>0</v>
      </c>
      <c r="H117" s="11"/>
      <c r="I117" s="32">
        <f t="shared" si="14"/>
        <v>0</v>
      </c>
      <c r="J117" s="11"/>
      <c r="K117" s="13"/>
    </row>
    <row r="118" spans="1:11" ht="20.100000000000001" customHeight="1" thickBot="1" x14ac:dyDescent="0.3">
      <c r="A118" s="18"/>
      <c r="B118" s="29"/>
      <c r="C118" s="19"/>
      <c r="D118" s="29"/>
      <c r="E118" s="20"/>
      <c r="F118" s="19"/>
      <c r="G118" s="34">
        <f t="shared" si="13"/>
        <v>0</v>
      </c>
      <c r="H118" s="19"/>
      <c r="I118" s="34">
        <f t="shared" si="14"/>
        <v>0</v>
      </c>
      <c r="J118" s="19"/>
      <c r="K118" s="21"/>
    </row>
    <row r="119" spans="1:11" ht="20.100000000000001" customHeight="1" thickBot="1" x14ac:dyDescent="0.3">
      <c r="A119" s="22"/>
      <c r="B119" s="23" t="s">
        <v>31</v>
      </c>
      <c r="C119" s="23"/>
      <c r="D119" s="30"/>
      <c r="E119" s="24"/>
      <c r="F119" s="23"/>
      <c r="G119" s="35"/>
      <c r="H119" s="23"/>
      <c r="I119" s="37">
        <f>SUM(I87:I118)</f>
        <v>0</v>
      </c>
      <c r="J119" s="23" t="s">
        <v>27</v>
      </c>
      <c r="K119" s="25"/>
    </row>
    <row r="120" spans="1:11" x14ac:dyDescent="0.25">
      <c r="A120" s="143" t="s">
        <v>0</v>
      </c>
      <c r="B120" s="139" t="s">
        <v>1</v>
      </c>
      <c r="C120" s="139" t="s">
        <v>2</v>
      </c>
      <c r="D120" s="137" t="s">
        <v>3</v>
      </c>
      <c r="E120" s="138"/>
      <c r="F120" s="137" t="s">
        <v>4</v>
      </c>
      <c r="G120" s="138"/>
      <c r="H120" s="137" t="s">
        <v>5</v>
      </c>
      <c r="I120" s="138"/>
      <c r="J120" s="139" t="s">
        <v>6</v>
      </c>
      <c r="K120" s="141" t="s">
        <v>7</v>
      </c>
    </row>
    <row r="121" spans="1:11" ht="70.5" customHeight="1" thickBot="1" x14ac:dyDescent="0.3">
      <c r="A121" s="144"/>
      <c r="B121" s="140"/>
      <c r="C121" s="140"/>
      <c r="D121" s="2" t="s">
        <v>8</v>
      </c>
      <c r="E121" s="1" t="s">
        <v>9</v>
      </c>
      <c r="F121" s="4" t="s">
        <v>10</v>
      </c>
      <c r="G121" s="5" t="s">
        <v>11</v>
      </c>
      <c r="H121" s="2" t="s">
        <v>12</v>
      </c>
      <c r="I121" s="3" t="s">
        <v>13</v>
      </c>
      <c r="J121" s="140"/>
      <c r="K121" s="142"/>
    </row>
    <row r="122" spans="1:11" ht="20.100000000000001" customHeight="1" x14ac:dyDescent="0.25">
      <c r="A122" s="6"/>
      <c r="B122" s="26"/>
      <c r="C122" s="7"/>
      <c r="D122" s="26"/>
      <c r="E122" s="8"/>
      <c r="F122" s="7"/>
      <c r="G122" s="31">
        <f t="shared" ref="G122:G153" si="19">C122*F122/1000</f>
        <v>0</v>
      </c>
      <c r="H122" s="7"/>
      <c r="I122" s="31">
        <f t="shared" ref="I122:I153" si="20">G122*H122</f>
        <v>0</v>
      </c>
      <c r="J122" s="7"/>
      <c r="K122" s="9"/>
    </row>
    <row r="123" spans="1:11" ht="20.100000000000001" customHeight="1" x14ac:dyDescent="0.25">
      <c r="A123" s="10"/>
      <c r="B123" s="27"/>
      <c r="C123" s="11"/>
      <c r="D123" s="27"/>
      <c r="E123" s="12"/>
      <c r="F123" s="11"/>
      <c r="G123" s="32">
        <f t="shared" si="19"/>
        <v>0</v>
      </c>
      <c r="H123" s="11"/>
      <c r="I123" s="32">
        <f t="shared" si="20"/>
        <v>0</v>
      </c>
      <c r="J123" s="11"/>
      <c r="K123" s="13"/>
    </row>
    <row r="124" spans="1:11" ht="20.100000000000001" customHeight="1" x14ac:dyDescent="0.25">
      <c r="A124" s="14"/>
      <c r="B124" s="28"/>
      <c r="C124" s="15"/>
      <c r="D124" s="28"/>
      <c r="E124" s="16"/>
      <c r="F124" s="15"/>
      <c r="G124" s="33">
        <f t="shared" si="19"/>
        <v>0</v>
      </c>
      <c r="H124" s="15"/>
      <c r="I124" s="33">
        <f t="shared" si="20"/>
        <v>0</v>
      </c>
      <c r="J124" s="15"/>
      <c r="K124" s="17"/>
    </row>
    <row r="125" spans="1:11" ht="20.100000000000001" customHeight="1" x14ac:dyDescent="0.25">
      <c r="A125" s="10"/>
      <c r="B125" s="27"/>
      <c r="C125" s="11"/>
      <c r="D125" s="27"/>
      <c r="E125" s="12"/>
      <c r="F125" s="11"/>
      <c r="G125" s="32">
        <f t="shared" si="19"/>
        <v>0</v>
      </c>
      <c r="H125" s="11"/>
      <c r="I125" s="32">
        <f t="shared" si="20"/>
        <v>0</v>
      </c>
      <c r="J125" s="11"/>
      <c r="K125" s="13"/>
    </row>
    <row r="126" spans="1:11" ht="20.100000000000001" customHeight="1" x14ac:dyDescent="0.25">
      <c r="A126" s="10"/>
      <c r="B126" s="27"/>
      <c r="C126" s="11"/>
      <c r="D126" s="27"/>
      <c r="E126" s="12"/>
      <c r="F126" s="11"/>
      <c r="G126" s="32">
        <f t="shared" si="19"/>
        <v>0</v>
      </c>
      <c r="H126" s="11"/>
      <c r="I126" s="32">
        <f t="shared" si="20"/>
        <v>0</v>
      </c>
      <c r="J126" s="11"/>
      <c r="K126" s="13"/>
    </row>
    <row r="127" spans="1:11" ht="20.100000000000001" customHeight="1" x14ac:dyDescent="0.25">
      <c r="A127" s="10"/>
      <c r="B127" s="27"/>
      <c r="C127" s="11"/>
      <c r="D127" s="27"/>
      <c r="E127" s="12"/>
      <c r="F127" s="11"/>
      <c r="G127" s="32">
        <f t="shared" si="19"/>
        <v>0</v>
      </c>
      <c r="H127" s="11"/>
      <c r="I127" s="32">
        <f t="shared" si="20"/>
        <v>0</v>
      </c>
      <c r="J127" s="11"/>
      <c r="K127" s="13"/>
    </row>
    <row r="128" spans="1:11" ht="20.100000000000001" customHeight="1" x14ac:dyDescent="0.25">
      <c r="A128" s="10"/>
      <c r="B128" s="27"/>
      <c r="C128" s="11"/>
      <c r="D128" s="27"/>
      <c r="E128" s="12"/>
      <c r="F128" s="11"/>
      <c r="G128" s="32">
        <f t="shared" si="19"/>
        <v>0</v>
      </c>
      <c r="H128" s="11"/>
      <c r="I128" s="32">
        <f t="shared" si="20"/>
        <v>0</v>
      </c>
      <c r="J128" s="11"/>
      <c r="K128" s="13"/>
    </row>
    <row r="129" spans="1:11" ht="20.100000000000001" customHeight="1" x14ac:dyDescent="0.25">
      <c r="A129" s="10"/>
      <c r="B129" s="27"/>
      <c r="C129" s="11"/>
      <c r="D129" s="27"/>
      <c r="E129" s="12"/>
      <c r="F129" s="11"/>
      <c r="G129" s="32">
        <f t="shared" si="19"/>
        <v>0</v>
      </c>
      <c r="H129" s="11"/>
      <c r="I129" s="32">
        <f t="shared" si="20"/>
        <v>0</v>
      </c>
      <c r="J129" s="11"/>
      <c r="K129" s="13"/>
    </row>
    <row r="130" spans="1:11" ht="20.100000000000001" customHeight="1" x14ac:dyDescent="0.25">
      <c r="A130" s="10"/>
      <c r="B130" s="27"/>
      <c r="C130" s="11"/>
      <c r="D130" s="27"/>
      <c r="E130" s="12"/>
      <c r="F130" s="11"/>
      <c r="G130" s="32">
        <f t="shared" si="19"/>
        <v>0</v>
      </c>
      <c r="H130" s="11"/>
      <c r="I130" s="32">
        <f t="shared" si="20"/>
        <v>0</v>
      </c>
      <c r="J130" s="11"/>
      <c r="K130" s="13"/>
    </row>
    <row r="131" spans="1:11" ht="20.100000000000001" customHeight="1" x14ac:dyDescent="0.25">
      <c r="A131" s="10"/>
      <c r="B131" s="27"/>
      <c r="C131" s="11"/>
      <c r="D131" s="27"/>
      <c r="E131" s="12"/>
      <c r="F131" s="11"/>
      <c r="G131" s="32">
        <f t="shared" si="19"/>
        <v>0</v>
      </c>
      <c r="H131" s="11"/>
      <c r="I131" s="32">
        <f t="shared" si="20"/>
        <v>0</v>
      </c>
      <c r="J131" s="11"/>
      <c r="K131" s="13"/>
    </row>
    <row r="132" spans="1:11" ht="20.100000000000001" customHeight="1" x14ac:dyDescent="0.25">
      <c r="A132" s="10"/>
      <c r="B132" s="27"/>
      <c r="C132" s="11"/>
      <c r="D132" s="27"/>
      <c r="E132" s="12"/>
      <c r="F132" s="11"/>
      <c r="G132" s="32">
        <f t="shared" si="19"/>
        <v>0</v>
      </c>
      <c r="H132" s="11"/>
      <c r="I132" s="32">
        <f t="shared" si="20"/>
        <v>0</v>
      </c>
      <c r="J132" s="11"/>
      <c r="K132" s="13"/>
    </row>
    <row r="133" spans="1:11" ht="20.100000000000001" customHeight="1" x14ac:dyDescent="0.25">
      <c r="A133" s="10"/>
      <c r="B133" s="27"/>
      <c r="C133" s="11"/>
      <c r="D133" s="27"/>
      <c r="E133" s="12"/>
      <c r="F133" s="11"/>
      <c r="G133" s="32">
        <f t="shared" si="19"/>
        <v>0</v>
      </c>
      <c r="H133" s="11"/>
      <c r="I133" s="32">
        <f t="shared" si="20"/>
        <v>0</v>
      </c>
      <c r="J133" s="11"/>
      <c r="K133" s="13"/>
    </row>
    <row r="134" spans="1:11" ht="20.100000000000001" customHeight="1" x14ac:dyDescent="0.25">
      <c r="A134" s="10"/>
      <c r="B134" s="27"/>
      <c r="C134" s="11"/>
      <c r="D134" s="27"/>
      <c r="E134" s="12"/>
      <c r="F134" s="11"/>
      <c r="G134" s="32">
        <f t="shared" si="19"/>
        <v>0</v>
      </c>
      <c r="H134" s="11"/>
      <c r="I134" s="32">
        <f t="shared" si="20"/>
        <v>0</v>
      </c>
      <c r="J134" s="11"/>
      <c r="K134" s="13"/>
    </row>
    <row r="135" spans="1:11" ht="20.100000000000001" customHeight="1" x14ac:dyDescent="0.25">
      <c r="A135" s="10"/>
      <c r="B135" s="27"/>
      <c r="C135" s="11"/>
      <c r="D135" s="27"/>
      <c r="E135" s="12"/>
      <c r="F135" s="11"/>
      <c r="G135" s="32">
        <f t="shared" si="19"/>
        <v>0</v>
      </c>
      <c r="H135" s="11"/>
      <c r="I135" s="32">
        <f t="shared" si="20"/>
        <v>0</v>
      </c>
      <c r="J135" s="11"/>
      <c r="K135" s="13"/>
    </row>
    <row r="136" spans="1:11" ht="20.100000000000001" customHeight="1" x14ac:dyDescent="0.25">
      <c r="A136" s="10"/>
      <c r="B136" s="27"/>
      <c r="C136" s="11"/>
      <c r="D136" s="27"/>
      <c r="E136" s="12"/>
      <c r="F136" s="11"/>
      <c r="G136" s="32">
        <f t="shared" si="19"/>
        <v>0</v>
      </c>
      <c r="H136" s="11"/>
      <c r="I136" s="32">
        <f t="shared" si="20"/>
        <v>0</v>
      </c>
      <c r="J136" s="11"/>
      <c r="K136" s="13"/>
    </row>
    <row r="137" spans="1:11" ht="20.100000000000001" customHeight="1" x14ac:dyDescent="0.25">
      <c r="A137" s="10"/>
      <c r="B137" s="27"/>
      <c r="C137" s="11"/>
      <c r="D137" s="27"/>
      <c r="E137" s="12"/>
      <c r="F137" s="11"/>
      <c r="G137" s="32">
        <f t="shared" si="19"/>
        <v>0</v>
      </c>
      <c r="H137" s="11"/>
      <c r="I137" s="32">
        <f t="shared" si="20"/>
        <v>0</v>
      </c>
      <c r="J137" s="11"/>
      <c r="K137" s="13"/>
    </row>
    <row r="138" spans="1:11" ht="20.100000000000001" customHeight="1" x14ac:dyDescent="0.25">
      <c r="A138" s="10"/>
      <c r="B138" s="27"/>
      <c r="C138" s="11"/>
      <c r="D138" s="27"/>
      <c r="E138" s="12"/>
      <c r="F138" s="11"/>
      <c r="G138" s="32">
        <f t="shared" si="19"/>
        <v>0</v>
      </c>
      <c r="H138" s="11"/>
      <c r="I138" s="32">
        <f t="shared" si="20"/>
        <v>0</v>
      </c>
      <c r="J138" s="11"/>
      <c r="K138" s="13"/>
    </row>
    <row r="139" spans="1:11" ht="20.100000000000001" customHeight="1" x14ac:dyDescent="0.25">
      <c r="A139" s="10"/>
      <c r="B139" s="27"/>
      <c r="C139" s="11"/>
      <c r="D139" s="27"/>
      <c r="E139" s="12"/>
      <c r="F139" s="11"/>
      <c r="G139" s="32">
        <f t="shared" si="19"/>
        <v>0</v>
      </c>
      <c r="H139" s="11"/>
      <c r="I139" s="32">
        <f t="shared" si="20"/>
        <v>0</v>
      </c>
      <c r="J139" s="11"/>
      <c r="K139" s="13"/>
    </row>
    <row r="140" spans="1:11" ht="20.100000000000001" customHeight="1" x14ac:dyDescent="0.25">
      <c r="A140" s="10"/>
      <c r="B140" s="27"/>
      <c r="C140" s="11"/>
      <c r="D140" s="27"/>
      <c r="E140" s="12"/>
      <c r="F140" s="11"/>
      <c r="G140" s="32">
        <f t="shared" si="19"/>
        <v>0</v>
      </c>
      <c r="H140" s="11"/>
      <c r="I140" s="32">
        <f t="shared" si="20"/>
        <v>0</v>
      </c>
      <c r="J140" s="11"/>
      <c r="K140" s="13"/>
    </row>
    <row r="141" spans="1:11" ht="20.100000000000001" customHeight="1" x14ac:dyDescent="0.25">
      <c r="A141" s="10"/>
      <c r="B141" s="27"/>
      <c r="C141" s="11"/>
      <c r="D141" s="27"/>
      <c r="E141" s="12"/>
      <c r="F141" s="11"/>
      <c r="G141" s="32">
        <f t="shared" si="19"/>
        <v>0</v>
      </c>
      <c r="H141" s="11"/>
      <c r="I141" s="32">
        <f t="shared" si="20"/>
        <v>0</v>
      </c>
      <c r="J141" s="11"/>
      <c r="K141" s="13"/>
    </row>
    <row r="142" spans="1:11" ht="20.100000000000001" customHeight="1" x14ac:dyDescent="0.25">
      <c r="A142" s="10"/>
      <c r="B142" s="27"/>
      <c r="C142" s="11"/>
      <c r="D142" s="27"/>
      <c r="E142" s="12"/>
      <c r="F142" s="11"/>
      <c r="G142" s="32">
        <f t="shared" si="19"/>
        <v>0</v>
      </c>
      <c r="H142" s="11"/>
      <c r="I142" s="32">
        <f t="shared" si="20"/>
        <v>0</v>
      </c>
      <c r="J142" s="11"/>
      <c r="K142" s="13"/>
    </row>
    <row r="143" spans="1:11" ht="20.100000000000001" customHeight="1" x14ac:dyDescent="0.25">
      <c r="A143" s="10"/>
      <c r="B143" s="27"/>
      <c r="C143" s="11"/>
      <c r="D143" s="27"/>
      <c r="E143" s="12"/>
      <c r="F143" s="11"/>
      <c r="G143" s="32">
        <f t="shared" si="19"/>
        <v>0</v>
      </c>
      <c r="H143" s="11"/>
      <c r="I143" s="32">
        <f t="shared" si="20"/>
        <v>0</v>
      </c>
      <c r="J143" s="11"/>
      <c r="K143" s="13"/>
    </row>
    <row r="144" spans="1:11" ht="20.100000000000001" customHeight="1" x14ac:dyDescent="0.25">
      <c r="A144" s="14"/>
      <c r="B144" s="28"/>
      <c r="C144" s="15"/>
      <c r="D144" s="28"/>
      <c r="E144" s="16"/>
      <c r="F144" s="15"/>
      <c r="G144" s="33">
        <f t="shared" si="19"/>
        <v>0</v>
      </c>
      <c r="H144" s="15"/>
      <c r="I144" s="33">
        <f t="shared" si="20"/>
        <v>0</v>
      </c>
      <c r="J144" s="15"/>
      <c r="K144" s="17"/>
    </row>
    <row r="145" spans="1:11" ht="20.100000000000001" customHeight="1" x14ac:dyDescent="0.25">
      <c r="A145" s="10"/>
      <c r="B145" s="27"/>
      <c r="C145" s="11"/>
      <c r="D145" s="27"/>
      <c r="E145" s="12"/>
      <c r="F145" s="11"/>
      <c r="G145" s="32">
        <f t="shared" si="19"/>
        <v>0</v>
      </c>
      <c r="H145" s="11"/>
      <c r="I145" s="32">
        <f t="shared" si="20"/>
        <v>0</v>
      </c>
      <c r="J145" s="11"/>
      <c r="K145" s="13"/>
    </row>
    <row r="146" spans="1:11" ht="20.100000000000001" customHeight="1" x14ac:dyDescent="0.25">
      <c r="A146" s="14"/>
      <c r="B146" s="28"/>
      <c r="C146" s="15"/>
      <c r="D146" s="28"/>
      <c r="E146" s="16"/>
      <c r="F146" s="15"/>
      <c r="G146" s="33">
        <f t="shared" si="19"/>
        <v>0</v>
      </c>
      <c r="H146" s="15"/>
      <c r="I146" s="33">
        <f t="shared" si="20"/>
        <v>0</v>
      </c>
      <c r="J146" s="15"/>
      <c r="K146" s="17"/>
    </row>
    <row r="147" spans="1:11" ht="20.100000000000001" customHeight="1" x14ac:dyDescent="0.25">
      <c r="A147" s="14"/>
      <c r="B147" s="28"/>
      <c r="C147" s="15"/>
      <c r="D147" s="28"/>
      <c r="E147" s="16"/>
      <c r="F147" s="15"/>
      <c r="G147" s="33">
        <f t="shared" si="19"/>
        <v>0</v>
      </c>
      <c r="H147" s="15"/>
      <c r="I147" s="33">
        <f t="shared" si="20"/>
        <v>0</v>
      </c>
      <c r="J147" s="15"/>
      <c r="K147" s="17"/>
    </row>
    <row r="148" spans="1:11" ht="20.100000000000001" customHeight="1" x14ac:dyDescent="0.25">
      <c r="A148" s="10"/>
      <c r="B148" s="27"/>
      <c r="C148" s="11"/>
      <c r="D148" s="27"/>
      <c r="E148" s="12"/>
      <c r="F148" s="11"/>
      <c r="G148" s="32">
        <f t="shared" si="19"/>
        <v>0</v>
      </c>
      <c r="H148" s="11"/>
      <c r="I148" s="32">
        <f t="shared" si="20"/>
        <v>0</v>
      </c>
      <c r="J148" s="11"/>
      <c r="K148" s="13"/>
    </row>
    <row r="149" spans="1:11" ht="20.100000000000001" customHeight="1" x14ac:dyDescent="0.25">
      <c r="A149" s="10"/>
      <c r="B149" s="27"/>
      <c r="C149" s="11"/>
      <c r="D149" s="27"/>
      <c r="E149" s="12"/>
      <c r="F149" s="11"/>
      <c r="G149" s="32">
        <f t="shared" si="19"/>
        <v>0</v>
      </c>
      <c r="H149" s="11"/>
      <c r="I149" s="32">
        <f t="shared" si="20"/>
        <v>0</v>
      </c>
      <c r="J149" s="11"/>
      <c r="K149" s="13"/>
    </row>
    <row r="150" spans="1:11" ht="20.100000000000001" customHeight="1" x14ac:dyDescent="0.25">
      <c r="A150" s="10"/>
      <c r="B150" s="27"/>
      <c r="C150" s="11"/>
      <c r="D150" s="27"/>
      <c r="E150" s="12"/>
      <c r="F150" s="11"/>
      <c r="G150" s="32">
        <f t="shared" si="19"/>
        <v>0</v>
      </c>
      <c r="H150" s="11"/>
      <c r="I150" s="32">
        <f t="shared" si="20"/>
        <v>0</v>
      </c>
      <c r="J150" s="11"/>
      <c r="K150" s="13"/>
    </row>
    <row r="151" spans="1:11" ht="20.100000000000001" customHeight="1" x14ac:dyDescent="0.25">
      <c r="A151" s="10"/>
      <c r="B151" s="27"/>
      <c r="C151" s="11"/>
      <c r="D151" s="27"/>
      <c r="E151" s="12"/>
      <c r="F151" s="11"/>
      <c r="G151" s="32">
        <f t="shared" si="19"/>
        <v>0</v>
      </c>
      <c r="H151" s="11"/>
      <c r="I151" s="32">
        <f t="shared" si="20"/>
        <v>0</v>
      </c>
      <c r="J151" s="11"/>
      <c r="K151" s="13"/>
    </row>
    <row r="152" spans="1:11" ht="20.100000000000001" customHeight="1" x14ac:dyDescent="0.25">
      <c r="A152" s="10"/>
      <c r="B152" s="27"/>
      <c r="C152" s="11"/>
      <c r="D152" s="27"/>
      <c r="E152" s="12"/>
      <c r="F152" s="11"/>
      <c r="G152" s="32">
        <f t="shared" si="19"/>
        <v>0</v>
      </c>
      <c r="H152" s="11"/>
      <c r="I152" s="32">
        <f t="shared" si="20"/>
        <v>0</v>
      </c>
      <c r="J152" s="11"/>
      <c r="K152" s="13"/>
    </row>
    <row r="153" spans="1:11" ht="20.100000000000001" customHeight="1" thickBot="1" x14ac:dyDescent="0.3">
      <c r="A153" s="18"/>
      <c r="B153" s="29"/>
      <c r="C153" s="19"/>
      <c r="D153" s="29"/>
      <c r="E153" s="20"/>
      <c r="F153" s="19"/>
      <c r="G153" s="34">
        <f t="shared" si="19"/>
        <v>0</v>
      </c>
      <c r="H153" s="19"/>
      <c r="I153" s="34">
        <f t="shared" si="20"/>
        <v>0</v>
      </c>
      <c r="J153" s="19"/>
      <c r="K153" s="21"/>
    </row>
    <row r="154" spans="1:11" ht="20.100000000000001" customHeight="1" thickBot="1" x14ac:dyDescent="0.3">
      <c r="A154" s="22"/>
      <c r="B154" s="23" t="s">
        <v>14</v>
      </c>
      <c r="C154" s="23"/>
      <c r="D154" s="30"/>
      <c r="E154" s="24"/>
      <c r="F154" s="23"/>
      <c r="G154" s="35"/>
      <c r="H154" s="23"/>
      <c r="I154" s="35">
        <f>SUM(I122:I153)</f>
        <v>0</v>
      </c>
      <c r="J154" s="23"/>
      <c r="K154" s="25"/>
    </row>
  </sheetData>
  <mergeCells count="52">
    <mergeCell ref="J1:J2"/>
    <mergeCell ref="K1:K2"/>
    <mergeCell ref="A85:A86"/>
    <mergeCell ref="B85:B86"/>
    <mergeCell ref="C85:C86"/>
    <mergeCell ref="D85:E85"/>
    <mergeCell ref="F85:G85"/>
    <mergeCell ref="H85:I85"/>
    <mergeCell ref="J85:J86"/>
    <mergeCell ref="A1:A2"/>
    <mergeCell ref="B1:B2"/>
    <mergeCell ref="C1:C2"/>
    <mergeCell ref="D1:E1"/>
    <mergeCell ref="F1:G1"/>
    <mergeCell ref="H1:I1"/>
    <mergeCell ref="K85:K86"/>
    <mergeCell ref="F37:G37"/>
    <mergeCell ref="F44:G44"/>
    <mergeCell ref="F46:G46"/>
    <mergeCell ref="B32:K32"/>
    <mergeCell ref="B40:K40"/>
    <mergeCell ref="H120:I120"/>
    <mergeCell ref="J120:J121"/>
    <mergeCell ref="K120:K121"/>
    <mergeCell ref="A120:A121"/>
    <mergeCell ref="B120:B121"/>
    <mergeCell ref="C120:C121"/>
    <mergeCell ref="D120:E120"/>
    <mergeCell ref="F120:G120"/>
    <mergeCell ref="A4:K4"/>
    <mergeCell ref="A10:K10"/>
    <mergeCell ref="B30:H30"/>
    <mergeCell ref="B21:H21"/>
    <mergeCell ref="B23:K23"/>
    <mergeCell ref="B12:K12"/>
    <mergeCell ref="F15:H15"/>
    <mergeCell ref="F16:H16"/>
    <mergeCell ref="D19:E19"/>
    <mergeCell ref="F19:G19"/>
    <mergeCell ref="F28:G28"/>
    <mergeCell ref="F29:G29"/>
    <mergeCell ref="B38:H38"/>
    <mergeCell ref="B51:K51"/>
    <mergeCell ref="B60:K60"/>
    <mergeCell ref="A49:K49"/>
    <mergeCell ref="A58:K58"/>
    <mergeCell ref="A68:K68"/>
    <mergeCell ref="A84:H84"/>
    <mergeCell ref="J84:K84"/>
    <mergeCell ref="A74:K74"/>
    <mergeCell ref="B47:H47"/>
    <mergeCell ref="F78:G78"/>
  </mergeCells>
  <pageMargins left="0.25" right="0.25" top="0.75" bottom="0.75" header="0.3" footer="0.3"/>
  <pageSetup paperSize="9" orientation="portrait" r:id="rId1"/>
  <headerFooter>
    <oddHeader>&amp;C&amp;"Arial Narrow,Tučné"&amp;12SPECIFIKACE OCELI,  OCEL  11 375,  E 44.72
Zámečnické výrobky&amp;"Arial Narrow,Obyčejné" (stejné položky jsou uvedeny ve statické i stavebně arch.části)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Mišule</dc:creator>
  <cp:lastModifiedBy>Tomáš Roubal</cp:lastModifiedBy>
  <cp:lastPrinted>2023-10-20T14:03:02Z</cp:lastPrinted>
  <dcterms:created xsi:type="dcterms:W3CDTF">2012-09-19T14:10:44Z</dcterms:created>
  <dcterms:modified xsi:type="dcterms:W3CDTF">2023-11-16T12:48:38Z</dcterms:modified>
</cp:coreProperties>
</file>